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isure lineari" sheetId="1" r:id="rId1"/>
    <sheet name="misure di capacità" sheetId="4" r:id="rId2"/>
    <sheet name="misure di peso-massa" sheetId="2" r:id="rId3"/>
  </sheets>
  <calcPr calcId="14562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D24" i="1"/>
  <c r="E24" i="1"/>
  <c r="F24" i="1"/>
  <c r="G24" i="1"/>
  <c r="H24" i="1"/>
  <c r="J24" i="1"/>
  <c r="J23" i="1"/>
  <c r="I23" i="1"/>
  <c r="D23" i="1"/>
  <c r="E23" i="1"/>
  <c r="F23" i="1"/>
  <c r="G23" i="1"/>
  <c r="J22" i="1"/>
  <c r="I22" i="1"/>
  <c r="H22" i="1"/>
  <c r="D22" i="1"/>
  <c r="E22" i="1"/>
  <c r="F22" i="1"/>
  <c r="J21" i="1"/>
  <c r="I21" i="1"/>
  <c r="H21" i="1"/>
  <c r="G21" i="1"/>
  <c r="D21" i="1"/>
  <c r="E21" i="1"/>
  <c r="J20" i="1"/>
  <c r="I20" i="1"/>
  <c r="H20" i="1"/>
  <c r="G20" i="1"/>
  <c r="F20" i="1"/>
  <c r="D20" i="1"/>
  <c r="J19" i="1"/>
  <c r="I19" i="1"/>
  <c r="H19" i="1"/>
  <c r="G19" i="1"/>
  <c r="F19" i="1"/>
  <c r="E19" i="1"/>
  <c r="I13" i="1"/>
  <c r="H13" i="1"/>
  <c r="G13" i="1"/>
  <c r="F13" i="1"/>
  <c r="E13" i="1"/>
  <c r="D13" i="1"/>
  <c r="J12" i="1"/>
  <c r="H12" i="1"/>
  <c r="G12" i="1"/>
  <c r="F12" i="1"/>
  <c r="E12" i="1"/>
  <c r="D12" i="1"/>
  <c r="J11" i="1"/>
  <c r="I11" i="1"/>
  <c r="G11" i="1"/>
  <c r="F11" i="1"/>
  <c r="E11" i="1"/>
  <c r="D11" i="1"/>
  <c r="J10" i="1"/>
  <c r="I10" i="1"/>
  <c r="H10" i="1"/>
  <c r="F10" i="1"/>
  <c r="E10" i="1"/>
  <c r="D10" i="1"/>
  <c r="J9" i="1"/>
  <c r="I9" i="1"/>
  <c r="H9" i="1"/>
  <c r="G9" i="1"/>
  <c r="E9" i="1"/>
  <c r="D9" i="1"/>
  <c r="J8" i="1"/>
  <c r="I8" i="1"/>
  <c r="H8" i="1"/>
  <c r="G8" i="1"/>
  <c r="F8" i="1"/>
  <c r="D8" i="1"/>
  <c r="J7" i="1"/>
  <c r="I7" i="1"/>
  <c r="H7" i="1"/>
  <c r="G7" i="1"/>
  <c r="F7" i="1"/>
  <c r="E7" i="1"/>
  <c r="D20" i="2"/>
  <c r="E20" i="2"/>
  <c r="F20" i="2"/>
  <c r="G20" i="2"/>
  <c r="H20" i="2"/>
  <c r="I20" i="2"/>
  <c r="J20" i="2"/>
  <c r="K20" i="2"/>
  <c r="L20" i="2"/>
  <c r="E19" i="2"/>
  <c r="F19" i="2"/>
  <c r="D19" i="2"/>
  <c r="G19" i="2"/>
  <c r="H19" i="2"/>
  <c r="I19" i="2"/>
  <c r="J19" i="2"/>
  <c r="K19" i="2"/>
  <c r="M19" i="2"/>
  <c r="M18" i="2"/>
  <c r="L18" i="2"/>
  <c r="D18" i="2"/>
  <c r="E18" i="2"/>
  <c r="F18" i="2"/>
  <c r="G18" i="2"/>
  <c r="H18" i="2"/>
  <c r="I18" i="2"/>
  <c r="J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H14" i="4" l="1"/>
  <c r="G14" i="4"/>
  <c r="F14" i="4"/>
  <c r="E14" i="4"/>
  <c r="D14" i="4"/>
  <c r="I13" i="4"/>
  <c r="G13" i="4"/>
  <c r="F13" i="4"/>
  <c r="E13" i="4"/>
  <c r="D13" i="4"/>
  <c r="I12" i="4"/>
  <c r="H12" i="4"/>
  <c r="F12" i="4"/>
  <c r="E12" i="4"/>
  <c r="D12" i="4"/>
  <c r="I11" i="4"/>
  <c r="H11" i="4"/>
  <c r="G11" i="4"/>
  <c r="E11" i="4"/>
  <c r="D11" i="4"/>
  <c r="I10" i="4"/>
  <c r="H10" i="4"/>
  <c r="G10" i="4"/>
  <c r="F10" i="4"/>
  <c r="D10" i="4"/>
  <c r="I9" i="4"/>
  <c r="H9" i="4"/>
  <c r="G9" i="4"/>
  <c r="F9" i="4"/>
  <c r="E9" i="4"/>
  <c r="I17" i="2"/>
  <c r="H17" i="2"/>
  <c r="G17" i="2"/>
  <c r="F17" i="2"/>
  <c r="E17" i="2"/>
  <c r="D17" i="2"/>
  <c r="J16" i="2"/>
  <c r="H16" i="2"/>
  <c r="G16" i="2"/>
  <c r="F16" i="2"/>
  <c r="E16" i="2"/>
  <c r="D16" i="2"/>
  <c r="J15" i="2"/>
  <c r="I15" i="2"/>
  <c r="G15" i="2"/>
  <c r="F15" i="2"/>
  <c r="E15" i="2"/>
  <c r="D15" i="2"/>
  <c r="J14" i="2"/>
  <c r="I14" i="2"/>
  <c r="H14" i="2"/>
  <c r="F14" i="2"/>
  <c r="E14" i="2"/>
  <c r="D14" i="2"/>
  <c r="J13" i="2"/>
  <c r="I13" i="2"/>
  <c r="H13" i="2"/>
  <c r="G13" i="2"/>
  <c r="E13" i="2"/>
  <c r="D13" i="2"/>
  <c r="J12" i="2"/>
  <c r="I12" i="2"/>
  <c r="H12" i="2"/>
  <c r="G12" i="2"/>
  <c r="F12" i="2"/>
  <c r="D12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<sst xmlns="http://schemas.openxmlformats.org/spreadsheetml/2006/main" count="131" uniqueCount="73">
  <si>
    <t>chilometro</t>
  </si>
  <si>
    <t>ettometro</t>
  </si>
  <si>
    <t>decametro</t>
  </si>
  <si>
    <t>metro</t>
  </si>
  <si>
    <t>decimetro</t>
  </si>
  <si>
    <t>centimetro</t>
  </si>
  <si>
    <t>millimetro</t>
  </si>
  <si>
    <t>EQUIVALENZE DI MISURE LINEARI SEMPLICI</t>
  </si>
  <si>
    <t>hm</t>
  </si>
  <si>
    <t>l</t>
  </si>
  <si>
    <t>dl</t>
  </si>
  <si>
    <t>cl</t>
  </si>
  <si>
    <t>ml</t>
  </si>
  <si>
    <t>dal</t>
  </si>
  <si>
    <t>hl</t>
  </si>
  <si>
    <t>EQUIVALENZE DI MISURE DI CAPACITA'</t>
  </si>
  <si>
    <t>kg</t>
  </si>
  <si>
    <t>cg</t>
  </si>
  <si>
    <t>mg</t>
  </si>
  <si>
    <t>dg</t>
  </si>
  <si>
    <t>EQUIVALENZE DI MISURE DI MASSA (PESO)</t>
  </si>
  <si>
    <t>mag</t>
  </si>
  <si>
    <t>q</t>
  </si>
  <si>
    <t>t</t>
  </si>
  <si>
    <t>g</t>
  </si>
  <si>
    <t>hg</t>
  </si>
  <si>
    <t>dag</t>
  </si>
  <si>
    <t>tonnellata</t>
  </si>
  <si>
    <t>quintale</t>
  </si>
  <si>
    <t>miriagrammo</t>
  </si>
  <si>
    <t>chilogrammo</t>
  </si>
  <si>
    <t>ettogrammo</t>
  </si>
  <si>
    <t>decagrammo</t>
  </si>
  <si>
    <t>grammo</t>
  </si>
  <si>
    <t>decigrammo</t>
  </si>
  <si>
    <t>centigrammo</t>
  </si>
  <si>
    <t>milligrammo</t>
  </si>
  <si>
    <t>ettolitro</t>
  </si>
  <si>
    <t>decalitro</t>
  </si>
  <si>
    <t>litro</t>
  </si>
  <si>
    <t>decilitro</t>
  </si>
  <si>
    <t>centilitro</t>
  </si>
  <si>
    <t>millilitro</t>
  </si>
  <si>
    <t>l'unità di misura internazionale è il litro (l)</t>
  </si>
  <si>
    <t>m</t>
  </si>
  <si>
    <t>dam</t>
  </si>
  <si>
    <t>km</t>
  </si>
  <si>
    <t>dm</t>
  </si>
  <si>
    <t>cm</t>
  </si>
  <si>
    <t>mm</t>
  </si>
  <si>
    <t>EQUIVALENZE DI MISURE LINEARI QUADRATE</t>
  </si>
  <si>
    <t>INSERISCI LE MISURE DA TRASFORMARE NELLE OPPORTUNE CELLE BIANCHE                               E LEGGI LE TRASFORMAZIONI SULLA RIGA ORIZZONTALE</t>
  </si>
  <si>
    <t>INSERISCI LE MISURE DA TRASFORMARE NELLE OPPORTUNE CELLE BIANCHE                                                                        E LEGGI LE TRASFORMAZIONI NELLA RIGA ORIZZONTALE</t>
  </si>
  <si>
    <t>INSERISCI LE MISURE DA TRASFORMARE NELLE OPPORTUNE CELLE BIANCHE                                                                                                                              E LEGGI LE TRASFORMAZIONI SULLA RIGA ORIZZONTALE</t>
  </si>
  <si>
    <r>
      <t>km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</si>
  <si>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hm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</si>
  <si>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dam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</si>
  <si>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4"/>
        <color rgb="FFFF33CC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</si>
  <si>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</si>
  <si>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</si>
  <si>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</si>
  <si>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chilometro quadrato</t>
  </si>
  <si>
    <t>ettometro quadrato</t>
  </si>
  <si>
    <t>decametro quadrato</t>
  </si>
  <si>
    <t>metro quadrato</t>
  </si>
  <si>
    <t>decimetro quadrato</t>
  </si>
  <si>
    <t>centimetro quadrato</t>
  </si>
  <si>
    <t>millimetro quadrato</t>
  </si>
  <si>
    <t>metro         quadrato</t>
  </si>
  <si>
    <t>decimetro     quadrato</t>
  </si>
  <si>
    <t>centimetro        quadrato</t>
  </si>
  <si>
    <t>millimetro            quadrato</t>
  </si>
  <si>
    <t xml:space="preserve">www.renatopatrignani.net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</si>
</sst>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860D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33CC"/>
      <name val="Calibri"/>
      <family val="2"/>
      <scheme val="minor"/>
    </font>
    <font>
      <b/>
      <sz val="22"/>
      <color rgb="FFFF33CC"/>
      <name val="Calibri"/>
      <family val="2"/>
      <scheme val="minor"/>
    </font>
    <font>
      <b/>
      <sz val="14"/>
      <color rgb="FFFF33CC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0"/>
      <color rgb="FFFF860D"/>
      <name val="Calibri"/>
      <family val="2"/>
      <scheme val="minor"/>
    </font>
    <font>
      <b/>
      <u/>
      <sz val="20"/>
      <color rgb="FFFF33CC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4"/>
      <color rgb="FFFF33CC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860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15" fillId="3" borderId="0" xfId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5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FFFF99"/>
      <color rgb="FFFFFFCC"/>
      <color rgb="FFFF33CC"/>
      <color rgb="FFDA6D00"/>
      <color rgb="FFFF860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26</xdr:row>
      <xdr:rowOff>200024</xdr:rowOff>
    </xdr:from>
    <xdr:to>
      <xdr:col>10</xdr:col>
      <xdr:colOff>38100</xdr:colOff>
      <xdr:row>34</xdr:row>
      <xdr:rowOff>76199</xdr:rowOff>
    </xdr:to>
    <xdr:sp macro="" textlink="">
      <xdr:nvSpPr>
        <xdr:cNvPr id="2" name="CasellaDiTesto 1"/>
        <xdr:cNvSpPr txBox="1"/>
      </xdr:nvSpPr>
      <xdr:spPr>
        <a:xfrm>
          <a:off x="552450" y="7058024"/>
          <a:ext cx="9391650" cy="14763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 b="1" u="sng"/>
            <a:t>N.B.  </a:t>
          </a:r>
          <a:r>
            <a:rPr lang="it-IT" sz="1400"/>
            <a:t>I numeri molto grandi (quelli con 12 o più cifre ) sono visualizzati da Excel in notazione scientifica esponenziale</a:t>
          </a:r>
          <a:r>
            <a:rPr lang="it-IT" sz="1400" baseline="0"/>
            <a:t> </a:t>
          </a:r>
        </a:p>
        <a:p>
          <a:pPr algn="ctr"/>
          <a:r>
            <a:rPr lang="it-IT" sz="1400" baseline="0"/>
            <a:t>in cui compare la lettera</a:t>
          </a:r>
          <a:r>
            <a:rPr lang="it-IT" sz="1400" b="1" baseline="0"/>
            <a:t> </a:t>
          </a:r>
          <a:r>
            <a:rPr lang="it-IT" sz="1400" b="1" baseline="0">
              <a:solidFill>
                <a:srgbClr val="FF33CC"/>
              </a:solidFill>
            </a:rPr>
            <a:t>E</a:t>
          </a:r>
          <a:r>
            <a:rPr lang="it-IT" sz="1400" b="1" baseline="0"/>
            <a:t> </a:t>
          </a:r>
          <a:r>
            <a:rPr lang="it-IT" sz="1400" baseline="0"/>
            <a:t>che significa "esponente" e i segni </a:t>
          </a:r>
          <a:r>
            <a:rPr lang="it-IT" sz="1400" b="1" baseline="0">
              <a:solidFill>
                <a:srgbClr val="FF33CC"/>
              </a:solidFill>
            </a:rPr>
            <a:t>+</a:t>
          </a:r>
          <a:r>
            <a:rPr lang="it-IT" sz="1400" baseline="0"/>
            <a:t> oppure </a:t>
          </a:r>
          <a:r>
            <a:rPr lang="it-IT" sz="1400" b="1" baseline="0">
              <a:solidFill>
                <a:srgbClr val="FF33CC"/>
              </a:solidFill>
            </a:rPr>
            <a:t>-</a:t>
          </a:r>
          <a:r>
            <a:rPr lang="it-IT" sz="1400" b="1" baseline="0">
              <a:solidFill>
                <a:sysClr val="windowText" lastClr="000000"/>
              </a:solidFill>
            </a:rPr>
            <a:t>,</a:t>
          </a:r>
          <a:r>
            <a:rPr lang="it-IT" sz="1400" b="1" baseline="0"/>
            <a:t> </a:t>
          </a:r>
          <a:r>
            <a:rPr lang="it-IT" sz="1400" baseline="0"/>
            <a:t>a seconda che l'esponente sia positivo o negativo.</a:t>
          </a:r>
          <a:endParaRPr lang="it-IT" sz="1400"/>
        </a:p>
        <a:p>
          <a:pPr algn="ctr"/>
          <a:r>
            <a:rPr lang="it-IT" sz="1400"/>
            <a:t>Ad esempio, il numero  </a:t>
          </a:r>
          <a:r>
            <a:rPr lang="it-IT" sz="1400" b="1" baseline="0">
              <a:solidFill>
                <a:srgbClr val="FF33CC"/>
              </a:solidFill>
            </a:rPr>
            <a:t>1,23E+10</a:t>
          </a:r>
          <a:r>
            <a:rPr lang="it-IT" sz="1400" b="1" baseline="0"/>
            <a:t> </a:t>
          </a:r>
          <a:r>
            <a:rPr lang="it-IT" sz="1400" baseline="0"/>
            <a:t> significa: 1,23 alla decima potenza, cioè: 12.345.678.90</a:t>
          </a:r>
        </a:p>
        <a:p>
          <a:pPr algn="ctr"/>
          <a:r>
            <a:rPr lang="it-IT" sz="1400" baseline="0"/>
            <a:t>e il numero </a:t>
          </a:r>
          <a:r>
            <a:rPr lang="it-IT" sz="1400" b="1" baseline="0">
              <a:solidFill>
                <a:srgbClr val="FF33CC"/>
              </a:solidFill>
            </a:rPr>
            <a:t>5,2E-10</a:t>
          </a:r>
          <a:r>
            <a:rPr lang="it-IT" sz="1400" baseline="0"/>
            <a:t> significa 5,2 alla meno 10, cioè: 0,00000000052</a:t>
          </a:r>
          <a:endParaRPr lang="it-IT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161925</xdr:rowOff>
    </xdr:from>
    <xdr:to>
      <xdr:col>12</xdr:col>
      <xdr:colOff>438150</xdr:colOff>
      <xdr:row>23</xdr:row>
      <xdr:rowOff>95250</xdr:rowOff>
    </xdr:to>
    <xdr:sp macro="" textlink="">
      <xdr:nvSpPr>
        <xdr:cNvPr id="6" name="CasellaDiTesto 5"/>
        <xdr:cNvSpPr txBox="1"/>
      </xdr:nvSpPr>
      <xdr:spPr>
        <a:xfrm>
          <a:off x="200025" y="4391025"/>
          <a:ext cx="10229850" cy="10763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 b="1" u="sng"/>
            <a:t>N.B.  </a:t>
          </a:r>
          <a:r>
            <a:rPr lang="it-IT" sz="1400"/>
            <a:t>I numeri molto grandi (quelli con 12 o più cifre ) sono visualizzati da Excel in notazione scientifica esponenziale</a:t>
          </a:r>
          <a:r>
            <a:rPr lang="it-IT" sz="1400" baseline="0"/>
            <a:t> </a:t>
          </a:r>
        </a:p>
        <a:p>
          <a:pPr algn="ctr"/>
          <a:r>
            <a:rPr lang="it-IT" sz="1400" baseline="0"/>
            <a:t>in cui compare la lettera</a:t>
          </a:r>
          <a:r>
            <a:rPr lang="it-IT" sz="1400" b="1" baseline="0">
              <a:solidFill>
                <a:srgbClr val="FF33CC"/>
              </a:solidFill>
            </a:rPr>
            <a:t> E </a:t>
          </a:r>
          <a:r>
            <a:rPr lang="it-IT" sz="1400" baseline="0"/>
            <a:t>che significa "esponente" e i segni </a:t>
          </a:r>
          <a:r>
            <a:rPr lang="it-IT" sz="1400" b="1" baseline="0">
              <a:solidFill>
                <a:srgbClr val="FF33CC"/>
              </a:solidFill>
            </a:rPr>
            <a:t>+</a:t>
          </a:r>
          <a:r>
            <a:rPr lang="it-IT" sz="1400" baseline="0"/>
            <a:t> oppure </a:t>
          </a:r>
          <a:r>
            <a:rPr lang="it-IT" sz="1400" b="1" baseline="0">
              <a:solidFill>
                <a:srgbClr val="FF33CC"/>
              </a:solidFill>
            </a:rPr>
            <a:t>-</a:t>
          </a:r>
          <a:r>
            <a:rPr lang="it-IT" sz="1400" b="1" baseline="0"/>
            <a:t> , </a:t>
          </a:r>
          <a:r>
            <a:rPr lang="it-IT" sz="1400" baseline="0"/>
            <a:t>a seconda che l'esponente sia positivo o negativo.</a:t>
          </a:r>
          <a:endParaRPr lang="it-IT" sz="1400"/>
        </a:p>
        <a:p>
          <a:pPr algn="ctr"/>
          <a:r>
            <a:rPr lang="it-IT" sz="1400"/>
            <a:t>Ad esempio, il numero  </a:t>
          </a:r>
          <a:r>
            <a:rPr lang="it-IT" sz="1400" b="1" baseline="0">
              <a:solidFill>
                <a:srgbClr val="FF33CC"/>
              </a:solidFill>
            </a:rPr>
            <a:t>1,23E+10 </a:t>
          </a:r>
          <a:r>
            <a:rPr lang="it-IT" sz="1400" baseline="0"/>
            <a:t> significa: 1,23 alla decima potenza, cioè: 12.345.678.90</a:t>
          </a:r>
        </a:p>
        <a:p>
          <a:pPr algn="ctr"/>
          <a:r>
            <a:rPr lang="it-IT" sz="1400" baseline="0"/>
            <a:t>e il numero </a:t>
          </a:r>
          <a:r>
            <a:rPr lang="it-IT" sz="1400" b="1" baseline="0">
              <a:solidFill>
                <a:srgbClr val="FF33CC"/>
              </a:solidFill>
            </a:rPr>
            <a:t>5,2E-10</a:t>
          </a:r>
          <a:r>
            <a:rPr lang="it-IT" sz="1400" baseline="0">
              <a:solidFill>
                <a:srgbClr val="FF33CC"/>
              </a:solidFill>
            </a:rPr>
            <a:t> </a:t>
          </a:r>
          <a:r>
            <a:rPr lang="it-IT" sz="1400" baseline="0"/>
            <a:t>significa 5,2 alla meno 10, cioè: 0,00000000052</a:t>
          </a:r>
          <a:endParaRPr lang="it-IT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4</xdr:row>
      <xdr:rowOff>228599</xdr:rowOff>
    </xdr:from>
    <xdr:to>
      <xdr:col>11</xdr:col>
      <xdr:colOff>600075</xdr:colOff>
      <xdr:row>7</xdr:row>
      <xdr:rowOff>304800</xdr:rowOff>
    </xdr:to>
    <xdr:sp macro="" textlink="">
      <xdr:nvSpPr>
        <xdr:cNvPr id="2" name="CasellaDiTesto 1"/>
        <xdr:cNvSpPr txBox="1"/>
      </xdr:nvSpPr>
      <xdr:spPr>
        <a:xfrm>
          <a:off x="2457450" y="1038224"/>
          <a:ext cx="7677150" cy="1266826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Massa</a:t>
          </a:r>
          <a:r>
            <a:rPr lang="it-IT" sz="1400" baseline="0"/>
            <a:t> e peso </a:t>
          </a:r>
          <a:r>
            <a:rPr lang="it-IT" sz="1400" u="sng" baseline="0"/>
            <a:t>non</a:t>
          </a:r>
          <a:r>
            <a:rPr lang="it-IT" sz="1400" baseline="0"/>
            <a:t> sono la stessa cosa:</a:t>
          </a:r>
        </a:p>
        <a:p>
          <a:pPr algn="ctr"/>
          <a:r>
            <a:rPr lang="it-IT" sz="1400" baseline="0"/>
            <a:t>la </a:t>
          </a:r>
          <a:r>
            <a:rPr lang="it-IT" sz="1400" u="sng" baseline="0"/>
            <a:t>MASSA</a:t>
          </a:r>
          <a:r>
            <a:rPr lang="it-IT" sz="1400" baseline="0"/>
            <a:t>  è la quantità di materia che compone un corpo;</a:t>
          </a:r>
        </a:p>
        <a:p>
          <a:pPr algn="ctr"/>
          <a:r>
            <a:rPr lang="it-IT" sz="1400" baseline="0"/>
            <a:t>Il </a:t>
          </a:r>
          <a:r>
            <a:rPr lang="it-IT" sz="1400" u="sng" baseline="0"/>
            <a:t>PESO</a:t>
          </a:r>
          <a:r>
            <a:rPr lang="it-IT" sz="1400" baseline="0"/>
            <a:t>  è la forza di attrazione che la Terra esercita su ogni corpo.</a:t>
          </a:r>
        </a:p>
        <a:p>
          <a:pPr algn="ctr"/>
          <a:r>
            <a:rPr lang="it-IT" sz="1400" baseline="0"/>
            <a:t>Quindi, sulla Terra, massa  e peso, pur non essendo la stessa cosa, coincidono.</a:t>
          </a:r>
        </a:p>
        <a:p>
          <a:pPr algn="ctr"/>
          <a:r>
            <a:rPr lang="it-IT" sz="1400" baseline="0"/>
            <a:t>L'unità di misura internazionale è il chilogrammo (kg).</a:t>
          </a:r>
          <a:endParaRPr lang="it-IT" sz="1400"/>
        </a:p>
      </xdr:txBody>
    </xdr:sp>
    <xdr:clientData/>
  </xdr:twoCellAnchor>
  <xdr:twoCellAnchor>
    <xdr:from>
      <xdr:col>1</xdr:col>
      <xdr:colOff>647700</xdr:colOff>
      <xdr:row>22</xdr:row>
      <xdr:rowOff>9526</xdr:rowOff>
    </xdr:from>
    <xdr:to>
      <xdr:col>12</xdr:col>
      <xdr:colOff>495300</xdr:colOff>
      <xdr:row>27</xdr:row>
      <xdr:rowOff>142876</xdr:rowOff>
    </xdr:to>
    <xdr:sp macro="" textlink="">
      <xdr:nvSpPr>
        <xdr:cNvPr id="3" name="CasellaDiTesto 2"/>
        <xdr:cNvSpPr txBox="1"/>
      </xdr:nvSpPr>
      <xdr:spPr>
        <a:xfrm>
          <a:off x="790575" y="6010276"/>
          <a:ext cx="10229850" cy="1085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 b="1" u="sng"/>
            <a:t>N.B.  </a:t>
          </a:r>
          <a:r>
            <a:rPr lang="it-IT" sz="1400"/>
            <a:t>I numeri molto grandi (quelli con 12 o più cifre ) sono visualizzati da Excel in notazione scientifica esponenziale</a:t>
          </a:r>
          <a:r>
            <a:rPr lang="it-IT" sz="1400" baseline="0"/>
            <a:t> </a:t>
          </a:r>
        </a:p>
        <a:p>
          <a:pPr algn="ctr"/>
          <a:r>
            <a:rPr lang="it-IT" sz="1400" baseline="0"/>
            <a:t>in cui compare la lettera</a:t>
          </a:r>
          <a:r>
            <a:rPr lang="it-IT" sz="1400" b="1" baseline="0"/>
            <a:t> </a:t>
          </a:r>
          <a:r>
            <a:rPr lang="it-IT" sz="1400" b="1" baseline="0">
              <a:solidFill>
                <a:srgbClr val="FF33CC"/>
              </a:solidFill>
            </a:rPr>
            <a:t>E</a:t>
          </a:r>
          <a:r>
            <a:rPr lang="it-IT" sz="1400" b="1" baseline="0"/>
            <a:t> </a:t>
          </a:r>
          <a:r>
            <a:rPr lang="it-IT" sz="1400" baseline="0"/>
            <a:t>che significa "esponente" e i segni </a:t>
          </a:r>
          <a:r>
            <a:rPr lang="it-IT" sz="1400" b="1" baseline="0">
              <a:solidFill>
                <a:srgbClr val="FF33CC"/>
              </a:solidFill>
            </a:rPr>
            <a:t>+</a:t>
          </a:r>
          <a:r>
            <a:rPr lang="it-IT" sz="1400" baseline="0"/>
            <a:t> oppure </a:t>
          </a:r>
          <a:r>
            <a:rPr lang="it-IT" sz="1400" b="1" baseline="0">
              <a:solidFill>
                <a:srgbClr val="FF33CC"/>
              </a:solidFill>
            </a:rPr>
            <a:t>-</a:t>
          </a:r>
          <a:r>
            <a:rPr lang="it-IT" sz="1400" b="1" baseline="0"/>
            <a:t> , </a:t>
          </a:r>
          <a:r>
            <a:rPr lang="it-IT" sz="1400" baseline="0"/>
            <a:t>a seconda che l'esponente sia positivo o negativo.</a:t>
          </a:r>
          <a:endParaRPr lang="it-IT" sz="1400"/>
        </a:p>
        <a:p>
          <a:pPr algn="ctr"/>
          <a:r>
            <a:rPr lang="it-IT" sz="1400"/>
            <a:t>Ad esempio, il numero  </a:t>
          </a:r>
          <a:r>
            <a:rPr lang="it-IT" sz="1400" b="1" baseline="0">
              <a:solidFill>
                <a:srgbClr val="FF33CC"/>
              </a:solidFill>
            </a:rPr>
            <a:t>1,23E+10</a:t>
          </a:r>
          <a:r>
            <a:rPr lang="it-IT" sz="1400" b="1" baseline="0"/>
            <a:t> </a:t>
          </a:r>
          <a:r>
            <a:rPr lang="it-IT" sz="1400" baseline="0"/>
            <a:t> significa: 1,23 alla decima potenza, cioè: 12.345.678.90</a:t>
          </a:r>
        </a:p>
        <a:p>
          <a:pPr algn="ctr"/>
          <a:r>
            <a:rPr lang="it-IT" sz="1400" baseline="0"/>
            <a:t>e il numero </a:t>
          </a:r>
          <a:r>
            <a:rPr lang="it-IT" sz="1400" b="1" baseline="0">
              <a:solidFill>
                <a:srgbClr val="FF33CC"/>
              </a:solidFill>
            </a:rPr>
            <a:t>5,2E-10</a:t>
          </a:r>
          <a:r>
            <a:rPr lang="it-IT" sz="1400" baseline="0">
              <a:solidFill>
                <a:srgbClr val="FF33CC"/>
              </a:solidFill>
            </a:rPr>
            <a:t> </a:t>
          </a:r>
          <a:r>
            <a:rPr lang="it-IT" sz="1400" baseline="0"/>
            <a:t>significa 5,2 alla meno 10, cioè: 0,00000000052</a:t>
          </a:r>
          <a:endParaRPr lang="it-IT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atopatrignani.n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natopatrignani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natopatrignani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tabSelected="1" workbookViewId="0">
      <selection activeCell="K10" sqref="K10"/>
    </sheetView>
  </sheetViews>
  <sheetFormatPr defaultRowHeight="15" x14ac:dyDescent="0.25"/>
  <cols>
    <col min="1" max="1" width="2.140625" style="21" customWidth="1"/>
    <col min="2" max="2" width="19.140625" style="21" customWidth="1"/>
    <col min="3" max="3" width="9.140625" style="21" customWidth="1"/>
    <col min="4" max="6" width="16.7109375" style="21" customWidth="1"/>
    <col min="7" max="7" width="17.28515625" style="21" customWidth="1"/>
    <col min="8" max="8" width="18.42578125" style="21" customWidth="1"/>
    <col min="9" max="9" width="21.28515625" style="21" customWidth="1"/>
    <col min="10" max="10" width="22.42578125" style="21" customWidth="1"/>
    <col min="11" max="21" width="12.7109375" style="21" customWidth="1"/>
    <col min="22" max="16384" width="9.140625" style="21"/>
  </cols>
  <sheetData>
    <row r="1" spans="2:15" ht="18.75" x14ac:dyDescent="0.25">
      <c r="B1" s="41" t="s">
        <v>72</v>
      </c>
      <c r="C1" s="42"/>
      <c r="D1" s="42"/>
    </row>
    <row r="2" spans="2:15" ht="21.75" customHeight="1" x14ac:dyDescent="0.25">
      <c r="B2" s="23"/>
      <c r="C2" s="31" t="s">
        <v>7</v>
      </c>
      <c r="D2" s="32"/>
      <c r="E2" s="32"/>
      <c r="F2" s="32"/>
      <c r="G2" s="32"/>
      <c r="H2" s="32"/>
      <c r="I2" s="32"/>
      <c r="J2" s="32"/>
      <c r="K2" s="23"/>
      <c r="L2" s="23"/>
      <c r="M2" s="23"/>
      <c r="N2" s="23"/>
      <c r="O2" s="23"/>
    </row>
    <row r="3" spans="2:15" ht="46.5" customHeight="1" x14ac:dyDescent="0.25">
      <c r="C3" s="33" t="s">
        <v>52</v>
      </c>
      <c r="D3" s="34"/>
      <c r="E3" s="34"/>
      <c r="F3" s="34"/>
      <c r="G3" s="34"/>
      <c r="H3" s="34"/>
      <c r="I3" s="34"/>
      <c r="J3" s="35"/>
    </row>
    <row r="4" spans="2:15" ht="9" customHeight="1" x14ac:dyDescent="0.25">
      <c r="B4" s="2"/>
      <c r="C4" s="2"/>
      <c r="D4" s="2"/>
      <c r="E4" s="2"/>
      <c r="F4" s="2"/>
      <c r="G4" s="2"/>
      <c r="H4" s="2"/>
      <c r="I4" s="2"/>
    </row>
    <row r="5" spans="2:15" ht="15.95" customHeight="1" x14ac:dyDescent="0.25">
      <c r="B5" s="3"/>
      <c r="C5" s="3"/>
      <c r="D5" s="4" t="s">
        <v>0</v>
      </c>
      <c r="E5" s="4" t="s">
        <v>1</v>
      </c>
      <c r="F5" s="4" t="s">
        <v>2</v>
      </c>
      <c r="G5" s="20" t="s">
        <v>3</v>
      </c>
      <c r="H5" s="4" t="s">
        <v>4</v>
      </c>
      <c r="I5" s="4" t="s">
        <v>5</v>
      </c>
      <c r="J5" s="4" t="s">
        <v>6</v>
      </c>
    </row>
    <row r="6" spans="2:15" ht="15.95" customHeight="1" x14ac:dyDescent="0.3">
      <c r="B6" s="3"/>
      <c r="C6" s="3"/>
      <c r="D6" s="12" t="s">
        <v>46</v>
      </c>
      <c r="E6" s="12" t="s">
        <v>8</v>
      </c>
      <c r="F6" s="12" t="s">
        <v>45</v>
      </c>
      <c r="G6" s="13" t="s">
        <v>44</v>
      </c>
      <c r="H6" s="12" t="s">
        <v>47</v>
      </c>
      <c r="I6" s="12" t="s">
        <v>48</v>
      </c>
      <c r="J6" s="12" t="s">
        <v>49</v>
      </c>
    </row>
    <row r="7" spans="2:15" ht="21.75" customHeight="1" x14ac:dyDescent="0.25">
      <c r="B7" s="9" t="s">
        <v>0</v>
      </c>
      <c r="C7" s="10" t="s">
        <v>46</v>
      </c>
      <c r="D7" s="25"/>
      <c r="E7" s="6" t="str">
        <f>IF(D7="","",D7*10)</f>
        <v/>
      </c>
      <c r="F7" s="6" t="str">
        <f>IF(D7="","",D7*100)</f>
        <v/>
      </c>
      <c r="G7" s="6" t="str">
        <f>IF(D7="","",D7*1000)</f>
        <v/>
      </c>
      <c r="H7" s="6" t="str">
        <f>IF(D7="","",D7*10000)</f>
        <v/>
      </c>
      <c r="I7" s="6" t="str">
        <f>IF(D7="","",D7*100000)</f>
        <v/>
      </c>
      <c r="J7" s="6" t="str">
        <f>IF(D7="","",D7*1000000)</f>
        <v/>
      </c>
    </row>
    <row r="8" spans="2:15" ht="20.25" customHeight="1" x14ac:dyDescent="0.25">
      <c r="B8" s="9" t="s">
        <v>1</v>
      </c>
      <c r="C8" s="10" t="s">
        <v>8</v>
      </c>
      <c r="D8" s="16" t="str">
        <f>IF(E8="","",E8/10)</f>
        <v/>
      </c>
      <c r="E8" s="25"/>
      <c r="F8" s="16" t="str">
        <f>IF(E8="","",E8*10)</f>
        <v/>
      </c>
      <c r="G8" s="16" t="str">
        <f>IF(E8="","",E8*100)</f>
        <v/>
      </c>
      <c r="H8" s="16" t="str">
        <f>IF(E8="","",E8*1000)</f>
        <v/>
      </c>
      <c r="I8" s="16" t="str">
        <f>IF(E8="","",E8*10000)</f>
        <v/>
      </c>
      <c r="J8" s="16" t="str">
        <f>IF(E8="","",E8*100000)</f>
        <v/>
      </c>
      <c r="K8" s="22"/>
    </row>
    <row r="9" spans="2:15" ht="19.5" customHeight="1" x14ac:dyDescent="0.25">
      <c r="B9" s="9" t="s">
        <v>2</v>
      </c>
      <c r="C9" s="10" t="s">
        <v>45</v>
      </c>
      <c r="D9" s="6" t="str">
        <f>IF(F9="","",F9/100)</f>
        <v/>
      </c>
      <c r="E9" s="6" t="str">
        <f>IF(F9="","",F9/10)</f>
        <v/>
      </c>
      <c r="F9" s="25"/>
      <c r="G9" s="6" t="str">
        <f>IF(F9="","",F9*10)</f>
        <v/>
      </c>
      <c r="H9" s="6" t="str">
        <f>IF(F9="","",F9*100)</f>
        <v/>
      </c>
      <c r="I9" s="6" t="str">
        <f>IF(F9="","",F9*1000)</f>
        <v/>
      </c>
      <c r="J9" s="6" t="str">
        <f>IF(F9="","",F9*10000)</f>
        <v/>
      </c>
      <c r="L9" s="22"/>
    </row>
    <row r="10" spans="2:15" ht="21" customHeight="1" x14ac:dyDescent="0.25">
      <c r="B10" s="8" t="s">
        <v>3</v>
      </c>
      <c r="C10" s="11" t="s">
        <v>44</v>
      </c>
      <c r="D10" s="16">
        <f>IF(G10="","",G10/1000)</f>
        <v>1E-3</v>
      </c>
      <c r="E10" s="16">
        <f>IF(G10="","",G10/100)</f>
        <v>0.01</v>
      </c>
      <c r="F10" s="16">
        <f>IF(G10="","",G10/10)</f>
        <v>0.1</v>
      </c>
      <c r="G10" s="25">
        <v>1</v>
      </c>
      <c r="H10" s="16">
        <f>IF(G10="","",G10*10)</f>
        <v>10</v>
      </c>
      <c r="I10" s="16">
        <f>IF(G10="","",G10*100)</f>
        <v>100</v>
      </c>
      <c r="J10" s="16">
        <f>IF(G10="","",G10*1000)</f>
        <v>1000</v>
      </c>
      <c r="M10" s="22"/>
    </row>
    <row r="11" spans="2:15" ht="21" customHeight="1" x14ac:dyDescent="0.25">
      <c r="B11" s="9" t="s">
        <v>4</v>
      </c>
      <c r="C11" s="10" t="s">
        <v>47</v>
      </c>
      <c r="D11" s="6" t="str">
        <f>IF(H11="","",H11/10000)</f>
        <v/>
      </c>
      <c r="E11" s="6" t="str">
        <f>IF(H11="","",H11/1000)</f>
        <v/>
      </c>
      <c r="F11" s="6" t="str">
        <f>IF(H11="","",H11/100)</f>
        <v/>
      </c>
      <c r="G11" s="6" t="str">
        <f>IF(H11="","",H11/10)</f>
        <v/>
      </c>
      <c r="H11" s="25"/>
      <c r="I11" s="6" t="str">
        <f>IF(H11="","",H11*10)</f>
        <v/>
      </c>
      <c r="J11" s="6" t="str">
        <f>IF(H11="","",H11*100)</f>
        <v/>
      </c>
      <c r="N11" s="22"/>
    </row>
    <row r="12" spans="2:15" ht="20.25" customHeight="1" x14ac:dyDescent="0.25">
      <c r="B12" s="9" t="s">
        <v>5</v>
      </c>
      <c r="C12" s="10" t="s">
        <v>48</v>
      </c>
      <c r="D12" s="16" t="str">
        <f>IF(I12="","",I12/100000)</f>
        <v/>
      </c>
      <c r="E12" s="16" t="str">
        <f>IF(I12="","",I12/10000)</f>
        <v/>
      </c>
      <c r="F12" s="16" t="str">
        <f>IF(I12="","",I12/1000)</f>
        <v/>
      </c>
      <c r="G12" s="16" t="str">
        <f>IF(I12="","",I12/100)</f>
        <v/>
      </c>
      <c r="H12" s="16" t="str">
        <f>IF(I12="","",I12/10)</f>
        <v/>
      </c>
      <c r="I12" s="25"/>
      <c r="J12" s="16" t="str">
        <f>IF(I12="","",I12*10)</f>
        <v/>
      </c>
      <c r="O12" s="22"/>
    </row>
    <row r="13" spans="2:15" ht="21" customHeight="1" x14ac:dyDescent="0.25">
      <c r="B13" s="9" t="s">
        <v>6</v>
      </c>
      <c r="C13" s="10" t="s">
        <v>49</v>
      </c>
      <c r="D13" s="6" t="str">
        <f>IF(J13="","",J13/1000000)</f>
        <v/>
      </c>
      <c r="E13" s="6" t="str">
        <f>IF(J13="","",J13/100000)</f>
        <v/>
      </c>
      <c r="F13" s="6" t="str">
        <f>IF(J13="","",J13/10000)</f>
        <v/>
      </c>
      <c r="G13" s="6" t="str">
        <f>IF(J13="","",J13/1000)</f>
        <v/>
      </c>
      <c r="H13" s="6" t="str">
        <f>IF(J13="","",J13/100)</f>
        <v/>
      </c>
      <c r="I13" s="6" t="str">
        <f>IF(J13="","",J13/10)</f>
        <v/>
      </c>
      <c r="J13" s="25"/>
    </row>
    <row r="14" spans="2:15" ht="8.25" customHeight="1" x14ac:dyDescent="0.25">
      <c r="B14" s="22"/>
    </row>
    <row r="15" spans="2:15" ht="39" customHeight="1" x14ac:dyDescent="0.25">
      <c r="C15" s="31" t="s">
        <v>50</v>
      </c>
      <c r="D15" s="32"/>
      <c r="E15" s="32"/>
      <c r="F15" s="32"/>
      <c r="G15" s="32"/>
      <c r="H15" s="32"/>
      <c r="I15" s="32"/>
      <c r="J15" s="32"/>
      <c r="K15" s="22"/>
    </row>
    <row r="16" spans="2:15" ht="9" customHeight="1" x14ac:dyDescent="0.25">
      <c r="C16" s="30"/>
      <c r="D16" s="24"/>
      <c r="E16" s="24"/>
      <c r="F16" s="24"/>
      <c r="G16" s="24"/>
      <c r="H16" s="24"/>
      <c r="I16" s="24"/>
      <c r="J16" s="24"/>
      <c r="K16" s="22"/>
    </row>
    <row r="17" spans="2:15" ht="30" customHeight="1" x14ac:dyDescent="0.25">
      <c r="B17" s="3"/>
      <c r="C17" s="3"/>
      <c r="D17" s="28" t="s">
        <v>61</v>
      </c>
      <c r="E17" s="28" t="s">
        <v>62</v>
      </c>
      <c r="F17" s="28" t="s">
        <v>63</v>
      </c>
      <c r="G17" s="29" t="s">
        <v>68</v>
      </c>
      <c r="H17" s="28" t="s">
        <v>69</v>
      </c>
      <c r="I17" s="28" t="s">
        <v>70</v>
      </c>
      <c r="J17" s="28" t="s">
        <v>71</v>
      </c>
      <c r="L17" s="22"/>
    </row>
    <row r="18" spans="2:15" ht="20.25" customHeight="1" x14ac:dyDescent="0.3">
      <c r="B18" s="3"/>
      <c r="C18" s="3"/>
      <c r="D18" s="12" t="s">
        <v>54</v>
      </c>
      <c r="E18" s="12" t="s">
        <v>55</v>
      </c>
      <c r="F18" s="12" t="s">
        <v>56</v>
      </c>
      <c r="G18" s="13" t="s">
        <v>57</v>
      </c>
      <c r="H18" s="12" t="s">
        <v>58</v>
      </c>
      <c r="I18" s="12" t="s">
        <v>59</v>
      </c>
      <c r="J18" s="12" t="s">
        <v>60</v>
      </c>
      <c r="M18" s="22"/>
    </row>
    <row r="19" spans="2:15" ht="23.25" customHeight="1" x14ac:dyDescent="0.25">
      <c r="B19" s="9" t="s">
        <v>61</v>
      </c>
      <c r="C19" s="10" t="s">
        <v>54</v>
      </c>
      <c r="D19" s="25"/>
      <c r="E19" s="6" t="str">
        <f>IF(D19="","",D19*100)</f>
        <v/>
      </c>
      <c r="F19" s="6" t="str">
        <f>IF(D19="","",D19*10000)</f>
        <v/>
      </c>
      <c r="G19" s="6" t="str">
        <f>IF(D19="","",D19*1000000)</f>
        <v/>
      </c>
      <c r="H19" s="6" t="str">
        <f>IF(D19="","",D19*100000000)</f>
        <v/>
      </c>
      <c r="I19" s="6" t="str">
        <f>IF(D19="","",D19*10000000000)</f>
        <v/>
      </c>
      <c r="J19" s="6" t="str">
        <f>IF(D19="","",D19*1000000000000)</f>
        <v/>
      </c>
      <c r="N19" s="22"/>
    </row>
    <row r="20" spans="2:15" ht="22.5" customHeight="1" x14ac:dyDescent="0.25">
      <c r="B20" s="9" t="s">
        <v>62</v>
      </c>
      <c r="C20" s="10" t="s">
        <v>55</v>
      </c>
      <c r="D20" s="16" t="str">
        <f>IF(E20="","",E20/100)</f>
        <v/>
      </c>
      <c r="E20" s="25"/>
      <c r="F20" s="16" t="str">
        <f>IF(E20="","",E20*100)</f>
        <v/>
      </c>
      <c r="G20" s="16" t="str">
        <f>IF(E20="","",E20*10000)</f>
        <v/>
      </c>
      <c r="H20" s="16" t="str">
        <f>IF(E20="","",E20*1000000)</f>
        <v/>
      </c>
      <c r="I20" s="16" t="str">
        <f>IF(E20="","",E20*100000000)</f>
        <v/>
      </c>
      <c r="J20" s="16" t="str">
        <f>IF(E20="","",E20*10000000000)</f>
        <v/>
      </c>
      <c r="O20" s="22"/>
    </row>
    <row r="21" spans="2:15" ht="21.75" customHeight="1" x14ac:dyDescent="0.25">
      <c r="B21" s="9" t="s">
        <v>63</v>
      </c>
      <c r="C21" s="10" t="s">
        <v>56</v>
      </c>
      <c r="D21" s="6" t="str">
        <f>IF(F21="","",F21/10000)</f>
        <v/>
      </c>
      <c r="E21" s="6" t="str">
        <f>IF(F21="","",F21/100)</f>
        <v/>
      </c>
      <c r="F21" s="25"/>
      <c r="G21" s="6" t="str">
        <f>IF(F21="","",F21*100)</f>
        <v/>
      </c>
      <c r="H21" s="6" t="str">
        <f>IF(F21="","",F21*10000)</f>
        <v/>
      </c>
      <c r="I21" s="6" t="str">
        <f>IF(F21="","",F21*1000000)</f>
        <v/>
      </c>
      <c r="J21" s="6" t="str">
        <f>IF(F21="","",F21*100000000)</f>
        <v/>
      </c>
    </row>
    <row r="22" spans="2:15" ht="21.75" customHeight="1" x14ac:dyDescent="0.25">
      <c r="B22" s="8" t="s">
        <v>64</v>
      </c>
      <c r="C22" s="11" t="s">
        <v>57</v>
      </c>
      <c r="D22" s="16">
        <f>IF(G22="","",G22/1000000)</f>
        <v>9.9999999999999995E-7</v>
      </c>
      <c r="E22" s="16">
        <f>IF(G22="","",G22/10000)</f>
        <v>1E-4</v>
      </c>
      <c r="F22" s="16">
        <f>IF(G22="","",G22/100)</f>
        <v>0.01</v>
      </c>
      <c r="G22" s="25">
        <v>1</v>
      </c>
      <c r="H22" s="16">
        <f>IF(G22="","",G22*100)</f>
        <v>100</v>
      </c>
      <c r="I22" s="16">
        <f>IF(G22="","",G22*10000)</f>
        <v>10000</v>
      </c>
      <c r="J22" s="16">
        <f>IF(G22="","",G22*1000000)</f>
        <v>1000000</v>
      </c>
    </row>
    <row r="23" spans="2:15" ht="19.5" customHeight="1" x14ac:dyDescent="0.25">
      <c r="B23" s="9" t="s">
        <v>65</v>
      </c>
      <c r="C23" s="10" t="s">
        <v>58</v>
      </c>
      <c r="D23" s="6" t="str">
        <f>IF(H23="","",H23/100000000)</f>
        <v/>
      </c>
      <c r="E23" s="6" t="str">
        <f>IF(H23="","",H23/1000000)</f>
        <v/>
      </c>
      <c r="F23" s="6" t="str">
        <f>IF(H23="","",H23/10000)</f>
        <v/>
      </c>
      <c r="G23" s="6" t="str">
        <f>IF(H23="","",H23/100)</f>
        <v/>
      </c>
      <c r="H23" s="25"/>
      <c r="I23" s="6" t="str">
        <f>IF(H23="","",H23*1000)</f>
        <v/>
      </c>
      <c r="J23" s="6" t="str">
        <f>IF(H23="","",H23*10000)</f>
        <v/>
      </c>
    </row>
    <row r="24" spans="2:15" ht="19.5" customHeight="1" x14ac:dyDescent="0.25">
      <c r="B24" s="9" t="s">
        <v>66</v>
      </c>
      <c r="C24" s="10" t="s">
        <v>59</v>
      </c>
      <c r="D24" s="16" t="str">
        <f>IF(I24="","",I24/100000000000)</f>
        <v/>
      </c>
      <c r="E24" s="16" t="str">
        <f>IF(I24="","",I24/100000000)</f>
        <v/>
      </c>
      <c r="F24" s="16" t="str">
        <f>IF(I24="","",I24/1000000)</f>
        <v/>
      </c>
      <c r="G24" s="16" t="str">
        <f>IF(I24="","",I24/10000)</f>
        <v/>
      </c>
      <c r="H24" s="16" t="str">
        <f>IF(I24="","",I24/100)</f>
        <v/>
      </c>
      <c r="I24" s="25"/>
      <c r="J24" s="16" t="str">
        <f>IF(I24="","",I24*100)</f>
        <v/>
      </c>
    </row>
    <row r="25" spans="2:15" ht="21.75" customHeight="1" x14ac:dyDescent="0.25">
      <c r="B25" s="9" t="s">
        <v>67</v>
      </c>
      <c r="C25" s="10" t="s">
        <v>60</v>
      </c>
      <c r="D25" s="6" t="str">
        <f>IF(J25="","",J25/1000000000000)</f>
        <v/>
      </c>
      <c r="E25" s="6" t="str">
        <f>IF(J25="","",J25/10000000000)</f>
        <v/>
      </c>
      <c r="F25" s="6" t="str">
        <f>IF(J25="","",J25/100000000)</f>
        <v/>
      </c>
      <c r="G25" s="6" t="str">
        <f>IF(J25="","",J25/1000000)</f>
        <v/>
      </c>
      <c r="H25" s="6" t="str">
        <f>IF(J25="","",J25/10000)</f>
        <v/>
      </c>
      <c r="I25" s="6" t="str">
        <f>IF(J25="","",J25/100)</f>
        <v/>
      </c>
      <c r="J25" s="25"/>
    </row>
    <row r="26" spans="2:15" ht="15.95" customHeight="1" x14ac:dyDescent="0.25">
      <c r="B26" s="22"/>
    </row>
    <row r="27" spans="2:15" ht="15.95" customHeight="1" x14ac:dyDescent="0.25">
      <c r="C27" s="22"/>
    </row>
    <row r="28" spans="2:15" ht="15.95" customHeight="1" x14ac:dyDescent="0.25">
      <c r="D28" s="22"/>
      <c r="E28" s="22"/>
      <c r="K28" s="22"/>
    </row>
    <row r="29" spans="2:15" ht="15.95" customHeight="1" x14ac:dyDescent="0.25">
      <c r="F29" s="22"/>
      <c r="L29" s="22"/>
    </row>
    <row r="30" spans="2:15" ht="15.95" customHeight="1" x14ac:dyDescent="0.25">
      <c r="G30" s="22"/>
      <c r="M30" s="22"/>
    </row>
    <row r="31" spans="2:15" ht="15.95" customHeight="1" x14ac:dyDescent="0.25">
      <c r="H31" s="22"/>
      <c r="N31" s="22"/>
    </row>
    <row r="32" spans="2:15" ht="15.95" customHeight="1" x14ac:dyDescent="0.25">
      <c r="I32" s="22"/>
      <c r="O32" s="22"/>
    </row>
    <row r="33" spans="2:9" ht="15.95" customHeight="1" x14ac:dyDescent="0.25"/>
    <row r="34" spans="2:9" ht="15.95" customHeight="1" x14ac:dyDescent="0.25"/>
    <row r="35" spans="2:9" ht="15.95" customHeight="1" x14ac:dyDescent="0.25"/>
    <row r="36" spans="2:9" ht="15.95" customHeight="1" x14ac:dyDescent="0.25"/>
    <row r="37" spans="2:9" ht="15.95" customHeight="1" x14ac:dyDescent="0.25"/>
    <row r="38" spans="2:9" ht="15.95" customHeight="1" x14ac:dyDescent="0.25"/>
    <row r="39" spans="2:9" ht="15.95" customHeight="1" x14ac:dyDescent="0.25">
      <c r="B39" s="22"/>
    </row>
    <row r="40" spans="2:9" ht="15.95" customHeight="1" x14ac:dyDescent="0.25">
      <c r="C40" s="22"/>
    </row>
    <row r="41" spans="2:9" ht="15.95" customHeight="1" x14ac:dyDescent="0.25">
      <c r="D41" s="22"/>
      <c r="E41" s="22"/>
    </row>
    <row r="42" spans="2:9" ht="15.95" customHeight="1" x14ac:dyDescent="0.25">
      <c r="F42" s="22"/>
    </row>
    <row r="43" spans="2:9" ht="15.95" customHeight="1" x14ac:dyDescent="0.25">
      <c r="G43" s="22"/>
    </row>
    <row r="44" spans="2:9" ht="15.95" customHeight="1" x14ac:dyDescent="0.25">
      <c r="H44" s="22"/>
    </row>
    <row r="45" spans="2:9" ht="15.95" customHeight="1" x14ac:dyDescent="0.25">
      <c r="I45" s="22"/>
    </row>
    <row r="46" spans="2:9" ht="15.95" customHeight="1" x14ac:dyDescent="0.25"/>
    <row r="47" spans="2:9" ht="15.95" customHeight="1" x14ac:dyDescent="0.25"/>
    <row r="48" spans="2:9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</sheetData>
  <sheetProtection password="9E94" sheet="1" objects="1" scenarios="1"/>
  <mergeCells count="4">
    <mergeCell ref="C15:J15"/>
    <mergeCell ref="C2:J2"/>
    <mergeCell ref="C3:J3"/>
    <mergeCell ref="B1:D1"/>
  </mergeCells>
  <hyperlinks>
    <hyperlink ref="B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N6" sqref="N6"/>
    </sheetView>
  </sheetViews>
  <sheetFormatPr defaultRowHeight="15" x14ac:dyDescent="0.25"/>
  <cols>
    <col min="1" max="1" width="9.140625" style="3"/>
    <col min="2" max="2" width="11.7109375" style="3" customWidth="1"/>
    <col min="3" max="3" width="9.42578125" style="3" customWidth="1"/>
    <col min="4" max="8" width="14.7109375" style="3" customWidth="1"/>
    <col min="9" max="9" width="18.5703125" style="3" customWidth="1"/>
    <col min="10" max="16384" width="9.140625" style="3"/>
  </cols>
  <sheetData>
    <row r="1" spans="2:9" ht="18.75" x14ac:dyDescent="0.3">
      <c r="B1" s="43" t="s">
        <v>72</v>
      </c>
      <c r="C1" s="44"/>
      <c r="D1" s="44"/>
    </row>
    <row r="2" spans="2:9" ht="20.25" customHeight="1" x14ac:dyDescent="0.25">
      <c r="C2" s="36" t="s">
        <v>15</v>
      </c>
      <c r="D2" s="36"/>
      <c r="E2" s="36"/>
      <c r="F2" s="36"/>
      <c r="G2" s="36"/>
      <c r="H2" s="36"/>
      <c r="I2" s="36"/>
    </row>
    <row r="3" spans="2:9" x14ac:dyDescent="0.25">
      <c r="C3" s="36"/>
      <c r="D3" s="36"/>
      <c r="E3" s="36"/>
      <c r="F3" s="36"/>
      <c r="G3" s="36"/>
      <c r="H3" s="36"/>
      <c r="I3" s="36"/>
    </row>
    <row r="4" spans="2:9" ht="36" customHeight="1" x14ac:dyDescent="0.3">
      <c r="C4" s="37" t="s">
        <v>51</v>
      </c>
      <c r="D4" s="38"/>
      <c r="E4" s="38"/>
      <c r="F4" s="38"/>
      <c r="G4" s="38"/>
      <c r="H4" s="38"/>
      <c r="I4" s="39"/>
    </row>
    <row r="5" spans="2:9" ht="18.75" x14ac:dyDescent="0.3">
      <c r="C5" s="7"/>
      <c r="D5" s="7"/>
      <c r="E5" s="7"/>
      <c r="F5" s="7"/>
      <c r="G5" s="7"/>
      <c r="H5" s="7"/>
      <c r="I5" s="7"/>
    </row>
    <row r="6" spans="2:9" ht="18.75" x14ac:dyDescent="0.3">
      <c r="C6" s="40" t="s">
        <v>43</v>
      </c>
      <c r="D6" s="40"/>
      <c r="E6" s="40"/>
      <c r="F6" s="40"/>
      <c r="G6" s="40"/>
      <c r="H6" s="40"/>
      <c r="I6" s="40"/>
    </row>
    <row r="7" spans="2:9" ht="18" customHeight="1" x14ac:dyDescent="0.25">
      <c r="D7" s="4" t="s">
        <v>37</v>
      </c>
      <c r="E7" s="4" t="s">
        <v>38</v>
      </c>
      <c r="F7" s="20" t="s">
        <v>39</v>
      </c>
      <c r="G7" s="4" t="s">
        <v>40</v>
      </c>
      <c r="H7" s="4" t="s">
        <v>41</v>
      </c>
      <c r="I7" s="4" t="s">
        <v>42</v>
      </c>
    </row>
    <row r="8" spans="2:9" ht="18" customHeight="1" x14ac:dyDescent="0.35">
      <c r="D8" s="17" t="s">
        <v>14</v>
      </c>
      <c r="E8" s="17" t="s">
        <v>13</v>
      </c>
      <c r="F8" s="18" t="s">
        <v>9</v>
      </c>
      <c r="G8" s="17" t="s">
        <v>10</v>
      </c>
      <c r="H8" s="17" t="s">
        <v>11</v>
      </c>
      <c r="I8" s="17" t="s">
        <v>12</v>
      </c>
    </row>
    <row r="9" spans="2:9" ht="24" customHeight="1" x14ac:dyDescent="0.25">
      <c r="B9" s="9" t="s">
        <v>37</v>
      </c>
      <c r="C9" s="1" t="s">
        <v>14</v>
      </c>
      <c r="D9" s="25"/>
      <c r="E9" s="16" t="str">
        <f>IF(D9="","",D9*10)</f>
        <v/>
      </c>
      <c r="F9" s="16" t="str">
        <f>IF(D9="","",D9*100)</f>
        <v/>
      </c>
      <c r="G9" s="16" t="str">
        <f>IF(D9="","",D9*1000)</f>
        <v/>
      </c>
      <c r="H9" s="16" t="str">
        <f>IF(D9="","",D9*10000)</f>
        <v/>
      </c>
      <c r="I9" s="16" t="str">
        <f>IF(D9="","",D9*100000)</f>
        <v/>
      </c>
    </row>
    <row r="10" spans="2:9" ht="22.5" customHeight="1" x14ac:dyDescent="0.25">
      <c r="B10" s="9" t="s">
        <v>38</v>
      </c>
      <c r="C10" s="1" t="s">
        <v>13</v>
      </c>
      <c r="D10" s="6" t="str">
        <f>IF(E10="","",E10/10)</f>
        <v/>
      </c>
      <c r="E10" s="25"/>
      <c r="F10" s="6" t="str">
        <f>IF(E10="","",E10*10)</f>
        <v/>
      </c>
      <c r="G10" s="6" t="str">
        <f>IF(E10="","",E10*100)</f>
        <v/>
      </c>
      <c r="H10" s="6" t="str">
        <f>IF(E10="","",E10*1000)</f>
        <v/>
      </c>
      <c r="I10" s="6" t="str">
        <f>IF(E10="","",E10*10000)</f>
        <v/>
      </c>
    </row>
    <row r="11" spans="2:9" ht="29.25" customHeight="1" x14ac:dyDescent="0.25">
      <c r="B11" s="8" t="s">
        <v>39</v>
      </c>
      <c r="C11" s="19" t="s">
        <v>9</v>
      </c>
      <c r="D11" s="16">
        <f>IF(F11="","",F11/100)</f>
        <v>0.01</v>
      </c>
      <c r="E11" s="16">
        <f>IF(F11="","",F11/10)</f>
        <v>0.1</v>
      </c>
      <c r="F11" s="25">
        <v>1</v>
      </c>
      <c r="G11" s="16">
        <f>IF(F11="","",F11*10)</f>
        <v>10</v>
      </c>
      <c r="H11" s="16">
        <f>IF(F11="","",F11*100)</f>
        <v>100</v>
      </c>
      <c r="I11" s="16">
        <f>IF(F11="","",F11*1000)</f>
        <v>1000</v>
      </c>
    </row>
    <row r="12" spans="2:9" ht="23.25" customHeight="1" x14ac:dyDescent="0.25">
      <c r="B12" s="9" t="s">
        <v>40</v>
      </c>
      <c r="C12" s="1" t="s">
        <v>10</v>
      </c>
      <c r="D12" s="6" t="str">
        <f>IF(G12="","",G12/1000)</f>
        <v/>
      </c>
      <c r="E12" s="6" t="str">
        <f>IF(G12="","",G12/100)</f>
        <v/>
      </c>
      <c r="F12" s="6" t="str">
        <f>IF(G12="","",G12/10)</f>
        <v/>
      </c>
      <c r="G12" s="25"/>
      <c r="H12" s="6" t="str">
        <f>IF(G12="","",G12*10)</f>
        <v/>
      </c>
      <c r="I12" s="6" t="str">
        <f>IF(G12="","",G12*100)</f>
        <v/>
      </c>
    </row>
    <row r="13" spans="2:9" ht="22.5" customHeight="1" x14ac:dyDescent="0.25">
      <c r="B13" s="9" t="s">
        <v>41</v>
      </c>
      <c r="C13" s="1" t="s">
        <v>11</v>
      </c>
      <c r="D13" s="16" t="str">
        <f>IF(H13="","",H13/10000)</f>
        <v/>
      </c>
      <c r="E13" s="16" t="str">
        <f>IF(H13="","",H13/1000)</f>
        <v/>
      </c>
      <c r="F13" s="16" t="str">
        <f>IF(H13="","",H13/100)</f>
        <v/>
      </c>
      <c r="G13" s="16" t="str">
        <f>IF(H13="","",H13/10)</f>
        <v/>
      </c>
      <c r="H13" s="25"/>
      <c r="I13" s="16" t="str">
        <f>IF(H13="","",H13*10)</f>
        <v/>
      </c>
    </row>
    <row r="14" spans="2:9" ht="26.25" customHeight="1" x14ac:dyDescent="0.25">
      <c r="B14" s="9" t="s">
        <v>42</v>
      </c>
      <c r="C14" s="1" t="s">
        <v>12</v>
      </c>
      <c r="D14" s="6" t="str">
        <f>IF(I14="","",I14/100000)</f>
        <v/>
      </c>
      <c r="E14" s="6" t="str">
        <f>IF(I14="","",I14/10000)</f>
        <v/>
      </c>
      <c r="F14" s="6" t="str">
        <f>IF(I14="","",I14/1000)</f>
        <v/>
      </c>
      <c r="G14" s="6" t="str">
        <f>IF(I14="","",I14/100)</f>
        <v/>
      </c>
      <c r="H14" s="6" t="str">
        <f>IF(I14="","",I14/10)</f>
        <v/>
      </c>
      <c r="I14" s="25"/>
    </row>
    <row r="15" spans="2:9" ht="18" customHeight="1" x14ac:dyDescent="0.25">
      <c r="D15" s="5"/>
      <c r="E15" s="5"/>
      <c r="F15" s="5"/>
      <c r="G15" s="5"/>
      <c r="H15" s="5"/>
      <c r="I15" s="5"/>
    </row>
  </sheetData>
  <sheetProtection password="9E94" sheet="1" objects="1" scenarios="1"/>
  <mergeCells count="4">
    <mergeCell ref="C2:I3"/>
    <mergeCell ref="C4:I4"/>
    <mergeCell ref="C6:I6"/>
    <mergeCell ref="B1:D1"/>
  </mergeCells>
  <hyperlinks>
    <hyperlink ref="B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activeCell="C7" sqref="C7"/>
    </sheetView>
  </sheetViews>
  <sheetFormatPr defaultRowHeight="15" x14ac:dyDescent="0.25"/>
  <cols>
    <col min="1" max="1" width="2.140625" style="3" customWidth="1"/>
    <col min="2" max="2" width="14.85546875" style="3" customWidth="1"/>
    <col min="3" max="3" width="9.42578125" style="3" customWidth="1"/>
    <col min="4" max="9" width="14.7109375" style="3" customWidth="1"/>
    <col min="10" max="10" width="15.5703125" style="3" customWidth="1"/>
    <col min="11" max="11" width="12.7109375" style="3" customWidth="1"/>
    <col min="12" max="12" width="14.85546875" style="3" customWidth="1"/>
    <col min="13" max="13" width="15.140625" style="3" customWidth="1"/>
    <col min="14" max="16384" width="9.140625" style="3"/>
  </cols>
  <sheetData>
    <row r="1" spans="2:14" ht="18.75" x14ac:dyDescent="0.3">
      <c r="B1" s="43" t="s">
        <v>72</v>
      </c>
      <c r="C1" s="44"/>
      <c r="D1" s="44"/>
      <c r="E1" s="44"/>
    </row>
    <row r="2" spans="2:14" ht="27" customHeight="1" x14ac:dyDescent="0.25">
      <c r="C2" s="45" t="s">
        <v>20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4" ht="15" customHeight="1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2:14" ht="36" customHeight="1" x14ac:dyDescent="0.3">
      <c r="C4" s="37" t="s">
        <v>53</v>
      </c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2:14" ht="18.75" x14ac:dyDescent="0.3">
      <c r="C5" s="7"/>
      <c r="D5" s="7"/>
      <c r="E5" s="7"/>
      <c r="F5" s="7"/>
      <c r="G5" s="7"/>
      <c r="H5" s="7"/>
      <c r="I5" s="7"/>
      <c r="J5" s="7"/>
    </row>
    <row r="6" spans="2:14" ht="18.75" x14ac:dyDescent="0.3">
      <c r="C6" s="7"/>
      <c r="D6" s="7"/>
      <c r="E6" s="7"/>
      <c r="F6" s="7"/>
      <c r="G6" s="7"/>
      <c r="H6" s="7"/>
      <c r="I6" s="7"/>
      <c r="J6" s="7"/>
    </row>
    <row r="7" spans="2:14" ht="56.25" customHeight="1" x14ac:dyDescent="0.3">
      <c r="C7" s="7"/>
      <c r="D7" s="7"/>
      <c r="E7" s="7"/>
      <c r="F7" s="7"/>
      <c r="G7" s="7"/>
      <c r="H7" s="7"/>
      <c r="I7" s="7"/>
      <c r="J7" s="7"/>
    </row>
    <row r="8" spans="2:14" ht="30.75" customHeight="1" x14ac:dyDescent="0.3">
      <c r="C8" s="7"/>
      <c r="D8" s="7"/>
      <c r="E8" s="7"/>
      <c r="F8" s="7"/>
      <c r="G8" s="7"/>
      <c r="H8" s="7"/>
      <c r="I8" s="7"/>
      <c r="J8" s="7"/>
    </row>
    <row r="9" spans="2:14" ht="18" customHeight="1" x14ac:dyDescent="0.25">
      <c r="D9" s="4" t="s">
        <v>27</v>
      </c>
      <c r="E9" s="4" t="s">
        <v>28</v>
      </c>
      <c r="F9" s="4" t="s">
        <v>29</v>
      </c>
      <c r="G9" s="20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</row>
    <row r="10" spans="2:14" ht="18" customHeight="1" x14ac:dyDescent="0.3">
      <c r="D10" s="12" t="s">
        <v>23</v>
      </c>
      <c r="E10" s="12" t="s">
        <v>22</v>
      </c>
      <c r="F10" s="12" t="s">
        <v>21</v>
      </c>
      <c r="G10" s="13" t="s">
        <v>16</v>
      </c>
      <c r="H10" s="12" t="s">
        <v>25</v>
      </c>
      <c r="I10" s="12" t="s">
        <v>26</v>
      </c>
      <c r="J10" s="12" t="s">
        <v>24</v>
      </c>
      <c r="K10" s="14" t="s">
        <v>19</v>
      </c>
      <c r="L10" s="14" t="s">
        <v>17</v>
      </c>
      <c r="M10" s="14" t="s">
        <v>18</v>
      </c>
      <c r="N10" s="5"/>
    </row>
    <row r="11" spans="2:14" ht="18" customHeight="1" x14ac:dyDescent="0.25">
      <c r="B11" s="9" t="s">
        <v>27</v>
      </c>
      <c r="C11" s="10" t="s">
        <v>23</v>
      </c>
      <c r="D11" s="25"/>
      <c r="E11" s="6" t="str">
        <f>IF(D11="","",D11*10)</f>
        <v/>
      </c>
      <c r="F11" s="6" t="str">
        <f>IF(D11="","",D11*100)</f>
        <v/>
      </c>
      <c r="G11" s="6" t="str">
        <f>IF(D11="","",D11*1000)</f>
        <v/>
      </c>
      <c r="H11" s="6" t="str">
        <f>IF(D11="","",D11*10000)</f>
        <v/>
      </c>
      <c r="I11" s="6" t="str">
        <f>IF(D11="","",D11*100000)</f>
        <v/>
      </c>
      <c r="J11" s="6" t="str">
        <f>IF(D11="","",D11*1000000)</f>
        <v/>
      </c>
      <c r="K11" s="6" t="str">
        <f>IF(D11="","",D11*10000000)</f>
        <v/>
      </c>
      <c r="L11" s="6" t="str">
        <f>IF(D11="","",D11*100000000)</f>
        <v/>
      </c>
      <c r="M11" s="6" t="str">
        <f>IF(D11="","",D11*1000000000)</f>
        <v/>
      </c>
    </row>
    <row r="12" spans="2:14" ht="18" customHeight="1" x14ac:dyDescent="0.25">
      <c r="B12" s="9" t="s">
        <v>28</v>
      </c>
      <c r="C12" s="10" t="s">
        <v>22</v>
      </c>
      <c r="D12" s="16" t="str">
        <f>IF(E12="","",E12/10)</f>
        <v/>
      </c>
      <c r="E12" s="25"/>
      <c r="F12" s="16" t="str">
        <f>IF(E12="","",E12*10)</f>
        <v/>
      </c>
      <c r="G12" s="16" t="str">
        <f>IF(E12="","",E12*100)</f>
        <v/>
      </c>
      <c r="H12" s="16" t="str">
        <f>IF(E12="","",E12*1000)</f>
        <v/>
      </c>
      <c r="I12" s="16" t="str">
        <f>IF(E12="","",E12*10000)</f>
        <v/>
      </c>
      <c r="J12" s="16" t="str">
        <f>IF(E12="","",E12*100000)</f>
        <v/>
      </c>
      <c r="K12" s="16" t="str">
        <f>IF(E12="","",E12*1000000)</f>
        <v/>
      </c>
      <c r="L12" s="16" t="str">
        <f>IF(E12="","",E12*10000000)</f>
        <v/>
      </c>
      <c r="M12" s="16" t="str">
        <f>IF(E12="","",E12*100000000)</f>
        <v/>
      </c>
    </row>
    <row r="13" spans="2:14" ht="18" customHeight="1" x14ac:dyDescent="0.25">
      <c r="B13" s="9" t="s">
        <v>29</v>
      </c>
      <c r="C13" s="10" t="s">
        <v>21</v>
      </c>
      <c r="D13" s="6" t="str">
        <f>IF(F13="","",F13/100)</f>
        <v/>
      </c>
      <c r="E13" s="6" t="str">
        <f>IF(F13="","",F13/10)</f>
        <v/>
      </c>
      <c r="F13" s="25"/>
      <c r="G13" s="6" t="str">
        <f>IF(F13="","",F13*10)</f>
        <v/>
      </c>
      <c r="H13" s="6" t="str">
        <f>IF(F13="","",F13*100)</f>
        <v/>
      </c>
      <c r="I13" s="6" t="str">
        <f>IF(F13="","",F13*1000)</f>
        <v/>
      </c>
      <c r="J13" s="6" t="str">
        <f>IF(F13="","",F13*10000)</f>
        <v/>
      </c>
      <c r="K13" s="6" t="str">
        <f>IF(F13="","",F13*100000)</f>
        <v/>
      </c>
      <c r="L13" s="6" t="str">
        <f>IF(F13="","",F13*1000000)</f>
        <v/>
      </c>
      <c r="M13" s="6" t="str">
        <f>IF(F13="","",F13*10000000)</f>
        <v/>
      </c>
    </row>
    <row r="14" spans="2:14" ht="29.25" customHeight="1" x14ac:dyDescent="0.25">
      <c r="B14" s="8" t="s">
        <v>30</v>
      </c>
      <c r="C14" s="11" t="s">
        <v>16</v>
      </c>
      <c r="D14" s="16">
        <f>IF(G14="","",G14/1000)</f>
        <v>1E-3</v>
      </c>
      <c r="E14" s="16">
        <f>IF(G14="","",G14/100)</f>
        <v>0.01</v>
      </c>
      <c r="F14" s="16">
        <f>IF(G14="","",G14/10)</f>
        <v>0.1</v>
      </c>
      <c r="G14" s="25">
        <v>1</v>
      </c>
      <c r="H14" s="16">
        <f>IF(G14="","",G14*10)</f>
        <v>10</v>
      </c>
      <c r="I14" s="16">
        <f>IF(G14="","",G14*100)</f>
        <v>100</v>
      </c>
      <c r="J14" s="16">
        <f>IF(G14="","",G14*1000)</f>
        <v>1000</v>
      </c>
      <c r="K14" s="16">
        <f>IF(G14="","",G14*10000)</f>
        <v>10000</v>
      </c>
      <c r="L14" s="16">
        <f>IF(G14="","",G14*100000)</f>
        <v>100000</v>
      </c>
      <c r="M14" s="16">
        <f>IF(G14="","",G14*1000000)</f>
        <v>1000000</v>
      </c>
    </row>
    <row r="15" spans="2:14" ht="18" customHeight="1" x14ac:dyDescent="0.25">
      <c r="B15" s="9" t="s">
        <v>31</v>
      </c>
      <c r="C15" s="10" t="s">
        <v>25</v>
      </c>
      <c r="D15" s="6" t="str">
        <f>IF(H15="","",H15/10000)</f>
        <v/>
      </c>
      <c r="E15" s="6" t="str">
        <f>IF(H15="","",H15/1000)</f>
        <v/>
      </c>
      <c r="F15" s="6" t="str">
        <f>IF(H15="","",H15/100)</f>
        <v/>
      </c>
      <c r="G15" s="6" t="str">
        <f>IF(H15="","",H15/10)</f>
        <v/>
      </c>
      <c r="H15" s="25"/>
      <c r="I15" s="6" t="str">
        <f>IF(H15="","",H15*10)</f>
        <v/>
      </c>
      <c r="J15" s="6" t="str">
        <f>IF(H15="","",H15*100)</f>
        <v/>
      </c>
      <c r="K15" s="6" t="str">
        <f>IF(H15="","",H15*1000)</f>
        <v/>
      </c>
      <c r="L15" s="6" t="str">
        <f>IF(H15="","",H15*10000)</f>
        <v/>
      </c>
      <c r="M15" s="6" t="str">
        <f>IF(H15="","",H15*100000)</f>
        <v/>
      </c>
    </row>
    <row r="16" spans="2:14" ht="18" customHeight="1" x14ac:dyDescent="0.25">
      <c r="B16" s="9" t="s">
        <v>32</v>
      </c>
      <c r="C16" s="10" t="s">
        <v>26</v>
      </c>
      <c r="D16" s="16" t="str">
        <f>IF(I16="","",I16/100000)</f>
        <v/>
      </c>
      <c r="E16" s="16" t="str">
        <f>IF(I16="","",I16/10000)</f>
        <v/>
      </c>
      <c r="F16" s="16" t="str">
        <f>IF(I16="","",I16/1000)</f>
        <v/>
      </c>
      <c r="G16" s="16" t="str">
        <f>IF(I16="","",I16/100)</f>
        <v/>
      </c>
      <c r="H16" s="16" t="str">
        <f>IF(I16="","",I16/10)</f>
        <v/>
      </c>
      <c r="I16" s="25"/>
      <c r="J16" s="16" t="str">
        <f>IF(I16="","",I16*10)</f>
        <v/>
      </c>
      <c r="K16" s="16" t="str">
        <f>IF(I16="","",I16*100)</f>
        <v/>
      </c>
      <c r="L16" s="16" t="str">
        <f>IF(I16="","",I16*1000)</f>
        <v/>
      </c>
      <c r="M16" s="16" t="str">
        <f>IF(I16="","",I16*10000)</f>
        <v/>
      </c>
    </row>
    <row r="17" spans="2:13" ht="18" customHeight="1" x14ac:dyDescent="0.25">
      <c r="B17" s="9" t="s">
        <v>33</v>
      </c>
      <c r="C17" s="10" t="s">
        <v>24</v>
      </c>
      <c r="D17" s="15" t="str">
        <f>IF(J17="","",J17/1000000)</f>
        <v/>
      </c>
      <c r="E17" s="15" t="str">
        <f>IF(J17="","",J17/100000)</f>
        <v/>
      </c>
      <c r="F17" s="15" t="str">
        <f>IF(J17="","",J17/10000)</f>
        <v/>
      </c>
      <c r="G17" s="15" t="str">
        <f>IF(J17="","",J17/1000)</f>
        <v/>
      </c>
      <c r="H17" s="15" t="str">
        <f>IF(J17="","",J17/100)</f>
        <v/>
      </c>
      <c r="I17" s="15" t="str">
        <f>IF(J17="","",J17/10)</f>
        <v/>
      </c>
      <c r="J17" s="26"/>
      <c r="K17" s="16" t="str">
        <f>IF(J17="","",J17*10)</f>
        <v/>
      </c>
      <c r="L17" s="16" t="str">
        <f>IF(J17="","",J17*100)</f>
        <v/>
      </c>
      <c r="M17" s="16" t="str">
        <f>IF(J17="","",J17*1000)</f>
        <v/>
      </c>
    </row>
    <row r="18" spans="2:13" ht="18" customHeight="1" x14ac:dyDescent="0.3">
      <c r="B18" s="9" t="s">
        <v>34</v>
      </c>
      <c r="C18" s="12" t="s">
        <v>19</v>
      </c>
      <c r="D18" s="16" t="str">
        <f>IF(K18="","",K18/10000000)</f>
        <v/>
      </c>
      <c r="E18" s="16" t="str">
        <f>IF(K18="","",K18/1000000)</f>
        <v/>
      </c>
      <c r="F18" s="16" t="str">
        <f>IF(K18="","",K18/100000)</f>
        <v/>
      </c>
      <c r="G18" s="16" t="str">
        <f>IF(K18="","",K18/10000)</f>
        <v/>
      </c>
      <c r="H18" s="16" t="str">
        <f>IF(K18="","",K18/1000)</f>
        <v/>
      </c>
      <c r="I18" s="16" t="str">
        <f>IF(K18="","",K18/100)</f>
        <v/>
      </c>
      <c r="J18" s="16" t="str">
        <f>IF(K18="","",K18/10)</f>
        <v/>
      </c>
      <c r="K18" s="27"/>
      <c r="L18" s="16" t="str">
        <f>IF(K18="","",K18*10)</f>
        <v/>
      </c>
      <c r="M18" s="16" t="str">
        <f>IF(K18="","",K18*100)</f>
        <v/>
      </c>
    </row>
    <row r="19" spans="2:13" ht="18.75" x14ac:dyDescent="0.3">
      <c r="B19" s="9" t="s">
        <v>35</v>
      </c>
      <c r="C19" s="12" t="s">
        <v>17</v>
      </c>
      <c r="D19" s="16" t="str">
        <f>IF(L19="","",L19/100000000)</f>
        <v/>
      </c>
      <c r="E19" s="16" t="str">
        <f>IF(L19="","",L19/10000000)</f>
        <v/>
      </c>
      <c r="F19" s="16" t="str">
        <f>IF(L19="","",L19/1000000)</f>
        <v/>
      </c>
      <c r="G19" s="16" t="str">
        <f>IF(L19="","",L19/100000)</f>
        <v/>
      </c>
      <c r="H19" s="16" t="str">
        <f>IF(L19="","",L19/10000)</f>
        <v/>
      </c>
      <c r="I19" s="16" t="str">
        <f>IF(L19="","",L19/1000)</f>
        <v/>
      </c>
      <c r="J19" s="16" t="str">
        <f>IF(L19="","",L19/100)</f>
        <v/>
      </c>
      <c r="K19" s="16" t="str">
        <f>IF(L19="","",L19/10)</f>
        <v/>
      </c>
      <c r="L19" s="27"/>
      <c r="M19" s="16" t="str">
        <f>IF(L19="","",L19*10)</f>
        <v/>
      </c>
    </row>
    <row r="20" spans="2:13" ht="18.75" x14ac:dyDescent="0.3">
      <c r="B20" s="9" t="s">
        <v>36</v>
      </c>
      <c r="C20" s="12" t="s">
        <v>18</v>
      </c>
      <c r="D20" s="16" t="str">
        <f>IF(M20="","",M20/1000000000)</f>
        <v/>
      </c>
      <c r="E20" s="16" t="str">
        <f>IF(M20="","",M20/100000000)</f>
        <v/>
      </c>
      <c r="F20" s="16" t="str">
        <f>IF(M20="","",M20/10000000)</f>
        <v/>
      </c>
      <c r="G20" s="16" t="str">
        <f>IF(M20="","",M20/1000000)</f>
        <v/>
      </c>
      <c r="H20" s="16" t="str">
        <f>IF(M20="","",M20/100000)</f>
        <v/>
      </c>
      <c r="I20" s="16" t="str">
        <f>IF(M20="","",M20/10000)</f>
        <v/>
      </c>
      <c r="J20" s="16" t="str">
        <f>IF(M20="","",M20/1000)</f>
        <v/>
      </c>
      <c r="K20" s="16" t="str">
        <f>IF(M20="","",M20/100)</f>
        <v/>
      </c>
      <c r="L20" s="16" t="str">
        <f>IF(M20="","",M20/10)</f>
        <v/>
      </c>
      <c r="M20" s="27"/>
    </row>
  </sheetData>
  <sheetProtection password="9E94" sheet="1" objects="1" scenarios="1"/>
  <mergeCells count="3">
    <mergeCell ref="C4:M4"/>
    <mergeCell ref="C2:M3"/>
    <mergeCell ref="B1:E1"/>
  </mergeCells>
  <hyperlinks>
    <hyperlink ref="B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misure lineari</vt:lpstr>
      <vt:lpstr>misure di capacità</vt:lpstr>
      <vt:lpstr>misure di peso-massa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2018-04-02T08:47:16Z</dcterms:modified>
</cp:coreProperties>
</file>