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RPO" sheetId="1" r:id="rId1"/>
    <sheet name="CORPO 2" sheetId="2" r:id="rId2"/>
    <sheet name="SCHELETRO" sheetId="3" r:id="rId3"/>
    <sheet name="COLONNA" sheetId="4" r:id="rId4"/>
    <sheet name="aiuto corpo" sheetId="5" r:id="rId5"/>
    <sheet name="aiuto scheletro" sheetId="6" r:id="rId6"/>
  </sheets>
  <definedNames>
    <definedName name="AIUTO_COLONNA">'COLONNA'!$A$85</definedName>
    <definedName name="aiuto_corpo2">'CORPO 2'!$C$168</definedName>
    <definedName name="COLONNA">'COLONNA'!$C$1</definedName>
    <definedName name="CORPO">'CORPO'!$C$2</definedName>
    <definedName name="CORPO2">'CORPO 2'!$B$1</definedName>
    <definedName name="DIGERENTE">#REF!</definedName>
    <definedName name="nomi_ossa">'aiuto scheletro'!$D$1</definedName>
    <definedName name="parti_del_corpo">'aiuto corpo'!$C$2</definedName>
    <definedName name="SCHELETRO">'SCHELETRO'!$C$1</definedName>
  </definedNames>
  <calcPr fullCalcOnLoad="1"/>
</workbook>
</file>

<file path=xl/sharedStrings.xml><?xml version="1.0" encoding="utf-8"?>
<sst xmlns="http://schemas.openxmlformats.org/spreadsheetml/2006/main" count="300" uniqueCount="285">
  <si>
    <t>clavicola</t>
  </si>
  <si>
    <t>scapola</t>
  </si>
  <si>
    <t>mandibola</t>
  </si>
  <si>
    <t>mascella</t>
  </si>
  <si>
    <t>omero</t>
  </si>
  <si>
    <t>costole</t>
  </si>
  <si>
    <t>sterno</t>
  </si>
  <si>
    <t>ulna</t>
  </si>
  <si>
    <t>radio</t>
  </si>
  <si>
    <t>falange</t>
  </si>
  <si>
    <t>femore</t>
  </si>
  <si>
    <t>tibia</t>
  </si>
  <si>
    <t>perone</t>
  </si>
  <si>
    <t>carpo</t>
  </si>
  <si>
    <t>scatola cranica</t>
  </si>
  <si>
    <t>tarso</t>
  </si>
  <si>
    <t>metatarso</t>
  </si>
  <si>
    <t>bacino</t>
  </si>
  <si>
    <t>colonna vertebrale</t>
  </si>
  <si>
    <t>rotula</t>
  </si>
  <si>
    <t>COPIA I NOMI DELLE OSSA AL POSTO GIUSTO</t>
  </si>
  <si>
    <t>SCRIVI LE PARTI DEL CORPO UMANO AL POSTO GIUSTO</t>
  </si>
  <si>
    <t>Se hai bisogno d'aiuto, clicca qui</t>
  </si>
  <si>
    <t>PER TORNARE INDIETRO, CLICCA QUI</t>
  </si>
  <si>
    <t>vertebre cervicali</t>
  </si>
  <si>
    <t>vertebre dorsali</t>
  </si>
  <si>
    <t>vertebre lombari</t>
  </si>
  <si>
    <t>vertebre sacrali</t>
  </si>
  <si>
    <t>vertebre coccigee</t>
  </si>
  <si>
    <t>COPIA I NOMI DELLE VERTEBRE AL POSTO GIUSTO</t>
  </si>
  <si>
    <t>OCCHIO</t>
  </si>
  <si>
    <t>NASO</t>
  </si>
  <si>
    <t>BOCCA</t>
  </si>
  <si>
    <t>MENTO</t>
  </si>
  <si>
    <t>GOMITO</t>
  </si>
  <si>
    <t>DITO</t>
  </si>
  <si>
    <t>PIEDE</t>
  </si>
  <si>
    <t>FRONTE</t>
  </si>
  <si>
    <t>= lasciare molti dubbi sulla propria rettitudine e le proprie virtù</t>
  </si>
  <si>
    <t>= punto debole</t>
  </si>
  <si>
    <t>= affermare qualcosa senza il minimo dubbio</t>
  </si>
  <si>
    <t>= ingannare qualcuno inducendolo a fare ciò che si vuole</t>
  </si>
  <si>
    <t>= criticare i piccoli difetti degli altri e non vedere i propri, spesso peggiori</t>
  </si>
  <si>
    <t>= disinteressarsi di qualcosa, declinando ogni responsabilità</t>
  </si>
  <si>
    <t>= fare lo sguardo dolce, languido, svenevole</t>
  </si>
  <si>
    <t>= dire qualcosa che nuoce, involontariamente, a se stessi</t>
  </si>
  <si>
    <t>= affrontare una situazione con molta prudenza</t>
  </si>
  <si>
    <t>= bere un po' troppo</t>
  </si>
  <si>
    <t>M O D I   D I   D I R E  (LOCUZIONI)</t>
  </si>
  <si>
    <t>= Scappiamo! Corriamo!</t>
  </si>
  <si>
    <t xml:space="preserve"> = disperarsi, scoraggiarsi, non sapendo come affrontare una situazione</t>
  </si>
  <si>
    <t>AVAMBRACCIO</t>
  </si>
  <si>
    <r>
      <t xml:space="preserve">ESSERE IN </t>
    </r>
    <r>
      <rPr>
        <sz val="10"/>
        <color indexed="12"/>
        <rFont val="Arial"/>
        <family val="2"/>
      </rPr>
      <t>BRACCIO</t>
    </r>
    <r>
      <rPr>
        <sz val="10"/>
        <rFont val="Arial"/>
        <family val="0"/>
      </rPr>
      <t xml:space="preserve"> A MORFEO</t>
    </r>
  </si>
  <si>
    <r>
      <t xml:space="preserve">ALZARE IL </t>
    </r>
    <r>
      <rPr>
        <sz val="10"/>
        <color indexed="12"/>
        <rFont val="Arial"/>
        <family val="2"/>
      </rPr>
      <t>GOMITO</t>
    </r>
  </si>
  <si>
    <r>
      <t xml:space="preserve">ANDARCI COI </t>
    </r>
    <r>
      <rPr>
        <sz val="10"/>
        <color indexed="12"/>
        <rFont val="Arial"/>
        <family val="2"/>
      </rPr>
      <t xml:space="preserve">PIEDI </t>
    </r>
    <r>
      <rPr>
        <sz val="10"/>
        <rFont val="Arial"/>
        <family val="0"/>
      </rPr>
      <t>DI PIOMBO</t>
    </r>
  </si>
  <si>
    <r>
      <t xml:space="preserve">DARSI LA ZAPPA SUI </t>
    </r>
    <r>
      <rPr>
        <sz val="10"/>
        <color indexed="12"/>
        <rFont val="Arial"/>
        <family val="2"/>
      </rPr>
      <t>PIEDI</t>
    </r>
  </si>
  <si>
    <r>
      <t xml:space="preserve">FARE GLI </t>
    </r>
    <r>
      <rPr>
        <sz val="10"/>
        <color indexed="12"/>
        <rFont val="Arial"/>
        <family val="2"/>
      </rPr>
      <t>OCCHI</t>
    </r>
    <r>
      <rPr>
        <sz val="10"/>
        <rFont val="Arial"/>
        <family val="0"/>
      </rPr>
      <t xml:space="preserve"> DI TRIGLIA</t>
    </r>
  </si>
  <si>
    <r>
      <t xml:space="preserve">MENARE PER IL </t>
    </r>
    <r>
      <rPr>
        <sz val="10"/>
        <color indexed="12"/>
        <rFont val="Arial"/>
        <family val="2"/>
      </rPr>
      <t xml:space="preserve">NASO </t>
    </r>
  </si>
  <si>
    <r>
      <t xml:space="preserve">LAVARSENE LE </t>
    </r>
    <r>
      <rPr>
        <sz val="10"/>
        <color indexed="12"/>
        <rFont val="Arial"/>
        <family val="2"/>
      </rPr>
      <t>MANI</t>
    </r>
  </si>
  <si>
    <r>
      <t xml:space="preserve">METTERE UNA </t>
    </r>
    <r>
      <rPr>
        <sz val="10"/>
        <color indexed="12"/>
        <rFont val="Arial"/>
        <family val="2"/>
      </rPr>
      <t>MANO</t>
    </r>
    <r>
      <rPr>
        <sz val="10"/>
        <rFont val="Arial"/>
        <family val="0"/>
      </rPr>
      <t xml:space="preserve"> SUL FUOCO</t>
    </r>
  </si>
  <si>
    <r>
      <t>VEDERE LA PAGLIUZZA NELL'</t>
    </r>
    <r>
      <rPr>
        <sz val="10"/>
        <color indexed="12"/>
        <rFont val="Arial"/>
        <family val="2"/>
      </rPr>
      <t>OCCHIO</t>
    </r>
    <r>
      <rPr>
        <sz val="10"/>
        <rFont val="Arial"/>
        <family val="0"/>
      </rPr>
      <t xml:space="preserve"> ALTRUI</t>
    </r>
  </si>
  <si>
    <r>
      <t>GAMBE</t>
    </r>
    <r>
      <rPr>
        <sz val="10"/>
        <rFont val="Arial"/>
        <family val="0"/>
      </rPr>
      <t xml:space="preserve"> IN </t>
    </r>
    <r>
      <rPr>
        <sz val="10"/>
        <color indexed="12"/>
        <rFont val="Arial"/>
        <family val="2"/>
      </rPr>
      <t>SPALLA</t>
    </r>
    <r>
      <rPr>
        <sz val="10"/>
        <rFont val="Arial"/>
        <family val="0"/>
      </rPr>
      <t>!</t>
    </r>
  </si>
  <si>
    <r>
      <t>TALLONE</t>
    </r>
    <r>
      <rPr>
        <sz val="10"/>
        <rFont val="Arial"/>
        <family val="0"/>
      </rPr>
      <t xml:space="preserve"> D'ACHILLLE</t>
    </r>
  </si>
  <si>
    <r>
      <t xml:space="preserve">NON ESSERE UNO </t>
    </r>
    <r>
      <rPr>
        <sz val="10"/>
        <color indexed="12"/>
        <rFont val="Arial"/>
        <family val="2"/>
      </rPr>
      <t xml:space="preserve">STINCO </t>
    </r>
    <r>
      <rPr>
        <sz val="10"/>
        <rFont val="Arial"/>
        <family val="0"/>
      </rPr>
      <t>DI SANTO</t>
    </r>
  </si>
  <si>
    <r>
      <t xml:space="preserve">ACQUA IN </t>
    </r>
    <r>
      <rPr>
        <sz val="10"/>
        <color indexed="12"/>
        <rFont val="Arial"/>
        <family val="2"/>
      </rPr>
      <t>BOCCA</t>
    </r>
    <r>
      <rPr>
        <sz val="10"/>
        <rFont val="Arial"/>
        <family val="0"/>
      </rPr>
      <t>!</t>
    </r>
  </si>
  <si>
    <t>= dormire profondamente</t>
  </si>
  <si>
    <t>= parlare con estrema sincerità</t>
  </si>
  <si>
    <t>= sapere qualcosa, ma non ricordarla sul momento</t>
  </si>
  <si>
    <t>= incominciare a parlare</t>
  </si>
  <si>
    <t>= parlare troppo</t>
  </si>
  <si>
    <r>
      <t xml:space="preserve">AVERE QUALCOSA SULLA PUNTA DELLA </t>
    </r>
    <r>
      <rPr>
        <sz val="10"/>
        <color indexed="12"/>
        <rFont val="Arial"/>
        <family val="2"/>
      </rPr>
      <t>LINGUA</t>
    </r>
  </si>
  <si>
    <r>
      <t>SCIOGLIERE LA L</t>
    </r>
    <r>
      <rPr>
        <sz val="10"/>
        <color indexed="12"/>
        <rFont val="Arial"/>
        <family val="2"/>
      </rPr>
      <t>INGUA</t>
    </r>
  </si>
  <si>
    <r>
      <t xml:space="preserve">AVERE LA </t>
    </r>
    <r>
      <rPr>
        <sz val="10"/>
        <color indexed="12"/>
        <rFont val="Arial"/>
        <family val="2"/>
      </rPr>
      <t>LINGUA</t>
    </r>
    <r>
      <rPr>
        <sz val="10"/>
        <rFont val="Arial"/>
        <family val="0"/>
      </rPr>
      <t xml:space="preserve"> LUNGA</t>
    </r>
  </si>
  <si>
    <r>
      <t xml:space="preserve">NON AVERE PELI SULLA </t>
    </r>
    <r>
      <rPr>
        <sz val="10"/>
        <color indexed="12"/>
        <rFont val="Arial"/>
        <family val="2"/>
      </rPr>
      <t>LINGUA</t>
    </r>
  </si>
  <si>
    <r>
      <t>MORDERSI LA L</t>
    </r>
    <r>
      <rPr>
        <sz val="10"/>
        <color indexed="12"/>
        <rFont val="Arial"/>
        <family val="2"/>
      </rPr>
      <t>INGUA</t>
    </r>
  </si>
  <si>
    <t>= sforzarsi di tacere o pentirsi di aver parlato</t>
  </si>
  <si>
    <r>
      <t xml:space="preserve">LINGUA </t>
    </r>
    <r>
      <rPr>
        <sz val="10"/>
        <rFont val="Arial"/>
        <family val="0"/>
      </rPr>
      <t>DI TERRA</t>
    </r>
  </si>
  <si>
    <t>= striscia di terra di forma allungata che si protende nel mare, lago, fiume</t>
  </si>
  <si>
    <t>= che insegna la Lingua materna</t>
  </si>
  <si>
    <r>
      <t xml:space="preserve">LINGUA </t>
    </r>
    <r>
      <rPr>
        <sz val="10"/>
        <rFont val="Arial"/>
        <family val="2"/>
      </rPr>
      <t>MATERNA</t>
    </r>
  </si>
  <si>
    <r>
      <t xml:space="preserve">DI MADRE </t>
    </r>
    <r>
      <rPr>
        <sz val="10"/>
        <color indexed="12"/>
        <rFont val="Arial"/>
        <family val="2"/>
      </rPr>
      <t>LINGUA</t>
    </r>
  </si>
  <si>
    <t>= Lingua imparata nell'ambiente familiare</t>
  </si>
  <si>
    <r>
      <t xml:space="preserve">METTERSI LE MANI NEI </t>
    </r>
    <r>
      <rPr>
        <sz val="10"/>
        <color indexed="12"/>
        <rFont val="Arial"/>
        <family val="2"/>
      </rPr>
      <t>CAPELLI</t>
    </r>
  </si>
  <si>
    <t>= cercare di conoscere le intenzioni di qualcuno ponendo abili domande</t>
  </si>
  <si>
    <t>= conoscere benissimo la situazione</t>
  </si>
  <si>
    <t>= persona severa, che sa dominare la situazione</t>
  </si>
  <si>
    <r>
      <t xml:space="preserve">TASTARE IL </t>
    </r>
    <r>
      <rPr>
        <sz val="10"/>
        <color indexed="12"/>
        <rFont val="Arial"/>
        <family val="2"/>
      </rPr>
      <t xml:space="preserve">POLSO </t>
    </r>
    <r>
      <rPr>
        <sz val="10"/>
        <rFont val="Arial"/>
        <family val="0"/>
      </rPr>
      <t>A QUALCUNO</t>
    </r>
  </si>
  <si>
    <r>
      <t xml:space="preserve">AVERE IL </t>
    </r>
    <r>
      <rPr>
        <sz val="10"/>
        <color indexed="12"/>
        <rFont val="Arial"/>
        <family val="2"/>
      </rPr>
      <t>POLSO</t>
    </r>
    <r>
      <rPr>
        <sz val="10"/>
        <rFont val="Arial"/>
        <family val="0"/>
      </rPr>
      <t xml:space="preserve"> DELLA SITUAZIONE</t>
    </r>
  </si>
  <si>
    <r>
      <t xml:space="preserve">UNA PERSONA DI </t>
    </r>
    <r>
      <rPr>
        <sz val="10"/>
        <color indexed="12"/>
        <rFont val="Arial"/>
        <family val="2"/>
      </rPr>
      <t>POLSO</t>
    </r>
  </si>
  <si>
    <r>
      <t xml:space="preserve">FATTO CON I </t>
    </r>
    <r>
      <rPr>
        <sz val="10"/>
        <color indexed="12"/>
        <rFont val="Arial"/>
        <family val="2"/>
      </rPr>
      <t>PIEDI</t>
    </r>
  </si>
  <si>
    <t>= fatto malissimo</t>
  </si>
  <si>
    <t>= subito, immediatamente</t>
  </si>
  <si>
    <r>
      <t xml:space="preserve">PRENDERE </t>
    </r>
    <r>
      <rPr>
        <sz val="10"/>
        <color indexed="12"/>
        <rFont val="Arial"/>
        <family val="2"/>
      </rPr>
      <t>PIEDE</t>
    </r>
  </si>
  <si>
    <r>
      <t xml:space="preserve">SU DUE </t>
    </r>
    <r>
      <rPr>
        <sz val="10"/>
        <color indexed="12"/>
        <rFont val="Arial"/>
        <family val="2"/>
      </rPr>
      <t>PIEDI</t>
    </r>
  </si>
  <si>
    <t>= rafforzarsi o diffondersi</t>
  </si>
  <si>
    <r>
      <t xml:space="preserve">PUNTARE I </t>
    </r>
    <r>
      <rPr>
        <sz val="10"/>
        <color indexed="12"/>
        <rFont val="Arial"/>
        <family val="2"/>
      </rPr>
      <t>PIEDI</t>
    </r>
  </si>
  <si>
    <t>= ostinarsi</t>
  </si>
  <si>
    <r>
      <t xml:space="preserve">DA </t>
    </r>
    <r>
      <rPr>
        <sz val="10"/>
        <color indexed="12"/>
        <rFont val="Arial"/>
        <family val="2"/>
      </rPr>
      <t>CAPO</t>
    </r>
    <r>
      <rPr>
        <sz val="10"/>
        <rFont val="Arial"/>
        <family val="0"/>
      </rPr>
      <t xml:space="preserve"> A </t>
    </r>
    <r>
      <rPr>
        <sz val="10"/>
        <color indexed="12"/>
        <rFont val="Arial"/>
        <family val="2"/>
      </rPr>
      <t>PIEDI</t>
    </r>
  </si>
  <si>
    <t>= da cima a fondo, dall'inizio alla fine</t>
  </si>
  <si>
    <r>
      <t xml:space="preserve">UNA PERSONA IN </t>
    </r>
    <r>
      <rPr>
        <sz val="10"/>
        <color indexed="12"/>
        <rFont val="Arial"/>
        <family val="2"/>
      </rPr>
      <t>GAMBA</t>
    </r>
  </si>
  <si>
    <t>= in buona salute o che ha notevoli doti capacità</t>
  </si>
  <si>
    <r>
      <t xml:space="preserve">FARE IL PASSO SECONDO LA </t>
    </r>
    <r>
      <rPr>
        <sz val="10"/>
        <color indexed="12"/>
        <rFont val="Arial"/>
        <family val="2"/>
      </rPr>
      <t>GAMBA</t>
    </r>
  </si>
  <si>
    <t>= comportarsi secondo le proprie possibilità</t>
  </si>
  <si>
    <r>
      <t xml:space="preserve">DARSELA A </t>
    </r>
    <r>
      <rPr>
        <sz val="10"/>
        <color indexed="12"/>
        <rFont val="Arial"/>
        <family val="2"/>
      </rPr>
      <t>GAMBE</t>
    </r>
  </si>
  <si>
    <t>= fuggire</t>
  </si>
  <si>
    <t>= far cadere all'indietro o mandare in rovina</t>
  </si>
  <si>
    <t>= avvilito, umiliato</t>
  </si>
  <si>
    <t>= impedire di agire</t>
  </si>
  <si>
    <r>
      <t xml:space="preserve">MANDARE A </t>
    </r>
    <r>
      <rPr>
        <sz val="10"/>
        <color indexed="12"/>
        <rFont val="Arial"/>
        <family val="2"/>
      </rPr>
      <t>GAMBE</t>
    </r>
    <r>
      <rPr>
        <sz val="10"/>
        <rFont val="Arial"/>
        <family val="0"/>
      </rPr>
      <t xml:space="preserve"> ALL'ARIA</t>
    </r>
  </si>
  <si>
    <r>
      <t xml:space="preserve">CON LA CODA FRA LE </t>
    </r>
    <r>
      <rPr>
        <sz val="10"/>
        <color indexed="12"/>
        <rFont val="Arial"/>
        <family val="2"/>
      </rPr>
      <t>GAMBE</t>
    </r>
  </si>
  <si>
    <r>
      <t xml:space="preserve">TAGLIARE LE </t>
    </r>
    <r>
      <rPr>
        <sz val="10"/>
        <color indexed="12"/>
        <rFont val="Arial"/>
        <family val="2"/>
      </rPr>
      <t>GAMBE</t>
    </r>
  </si>
  <si>
    <t>= in un attimo</t>
  </si>
  <si>
    <t>= svegliarsi o accorgersi di qualcosa</t>
  </si>
  <si>
    <t>= con molta attenzione</t>
  </si>
  <si>
    <t>= far finta di non vedere</t>
  </si>
  <si>
    <t>= con estrema sicurezza</t>
  </si>
  <si>
    <t>= in privato</t>
  </si>
  <si>
    <t>= rapidamente</t>
  </si>
  <si>
    <t>= costare moltissimo, troppo</t>
  </si>
  <si>
    <t>= è molto evidente</t>
  </si>
  <si>
    <t>= sorvegliare di continuo</t>
  </si>
  <si>
    <r>
      <t>NON PERDERE D'</t>
    </r>
    <r>
      <rPr>
        <sz val="10"/>
        <color indexed="12"/>
        <rFont val="Arial"/>
        <family val="2"/>
      </rPr>
      <t>OCCHIO</t>
    </r>
  </si>
  <si>
    <r>
      <t xml:space="preserve">SALTA AGLI </t>
    </r>
    <r>
      <rPr>
        <sz val="10"/>
        <color indexed="12"/>
        <rFont val="Arial"/>
        <family val="2"/>
      </rPr>
      <t>OCCHI</t>
    </r>
  </si>
  <si>
    <r>
      <t>NON DARE NELL'</t>
    </r>
    <r>
      <rPr>
        <sz val="10"/>
        <color indexed="12"/>
        <rFont val="Arial"/>
        <family val="2"/>
      </rPr>
      <t>OCCHIO</t>
    </r>
  </si>
  <si>
    <r>
      <t>A VISTA D'</t>
    </r>
    <r>
      <rPr>
        <sz val="10"/>
        <color indexed="12"/>
        <rFont val="Arial"/>
        <family val="2"/>
      </rPr>
      <t>OCCHIO</t>
    </r>
  </si>
  <si>
    <r>
      <t>A QUATTR'</t>
    </r>
    <r>
      <rPr>
        <sz val="10"/>
        <color indexed="12"/>
        <rFont val="Arial"/>
        <family val="2"/>
      </rPr>
      <t>OCCHI</t>
    </r>
  </si>
  <si>
    <r>
      <t xml:space="preserve">FARE QUALCOSA AD </t>
    </r>
    <r>
      <rPr>
        <sz val="10"/>
        <color indexed="12"/>
        <rFont val="Arial"/>
        <family val="2"/>
      </rPr>
      <t xml:space="preserve">OCCHI </t>
    </r>
    <r>
      <rPr>
        <sz val="10"/>
        <rFont val="Arial"/>
        <family val="0"/>
      </rPr>
      <t>CHIUSI</t>
    </r>
  </si>
  <si>
    <r>
      <t xml:space="preserve">CHIUDERE UN </t>
    </r>
    <r>
      <rPr>
        <sz val="10"/>
        <color indexed="12"/>
        <rFont val="Arial"/>
        <family val="2"/>
      </rPr>
      <t>OCCHIO</t>
    </r>
  </si>
  <si>
    <r>
      <t xml:space="preserve">AD </t>
    </r>
    <r>
      <rPr>
        <sz val="10"/>
        <color indexed="12"/>
        <rFont val="Arial"/>
        <family val="2"/>
      </rPr>
      <t>OCCHI</t>
    </r>
    <r>
      <rPr>
        <sz val="10"/>
        <rFont val="Arial"/>
        <family val="0"/>
      </rPr>
      <t xml:space="preserve"> APERTI</t>
    </r>
  </si>
  <si>
    <r>
      <t xml:space="preserve">APRIRE GLI </t>
    </r>
    <r>
      <rPr>
        <sz val="10"/>
        <color indexed="12"/>
        <rFont val="Arial"/>
        <family val="2"/>
      </rPr>
      <t>OCCHI</t>
    </r>
  </si>
  <si>
    <r>
      <t>IN UN BATTER D'</t>
    </r>
    <r>
      <rPr>
        <sz val="10"/>
        <color indexed="12"/>
        <rFont val="Arial"/>
        <family val="2"/>
      </rPr>
      <t>OCCHIO</t>
    </r>
  </si>
  <si>
    <r>
      <t xml:space="preserve">VEDERE DI BUON </t>
    </r>
    <r>
      <rPr>
        <sz val="10"/>
        <color indexed="12"/>
        <rFont val="Arial"/>
        <family val="2"/>
      </rPr>
      <t>OCCHIO</t>
    </r>
  </si>
  <si>
    <t>= giudicare favorevolmente</t>
  </si>
  <si>
    <r>
      <t>ESSERE TUTT'</t>
    </r>
    <r>
      <rPr>
        <sz val="10"/>
        <color indexed="12"/>
        <rFont val="Arial"/>
        <family val="2"/>
      </rPr>
      <t>OCCHI</t>
    </r>
  </si>
  <si>
    <t>= fare grande attenzione</t>
  </si>
  <si>
    <r>
      <t>ESSERE NELL'</t>
    </r>
    <r>
      <rPr>
        <sz val="10"/>
        <color indexed="12"/>
        <rFont val="Arial"/>
        <family val="2"/>
      </rPr>
      <t>OCCHIO</t>
    </r>
    <r>
      <rPr>
        <sz val="10"/>
        <rFont val="Arial"/>
        <family val="0"/>
      </rPr>
      <t xml:space="preserve"> DEL CICLONE</t>
    </r>
  </si>
  <si>
    <t>= essere nella situazione più pericolosa</t>
  </si>
  <si>
    <t>= essere stupefatti di ciò che si vede</t>
  </si>
  <si>
    <r>
      <t xml:space="preserve">NON CREDERE AI PROPRI </t>
    </r>
    <r>
      <rPr>
        <sz val="10"/>
        <color indexed="12"/>
        <rFont val="Arial"/>
        <family val="2"/>
      </rPr>
      <t>OCCHI</t>
    </r>
  </si>
  <si>
    <t>= sopportare un'offesa senza reagire</t>
  </si>
  <si>
    <t>= dirimpetto</t>
  </si>
  <si>
    <t xml:space="preserve">= con franchezza, con sicurezza, senza vergognarsi </t>
  </si>
  <si>
    <t>= non sa nascondere nulla</t>
  </si>
  <si>
    <r>
      <t xml:space="preserve">PORGERE L'ALTRA </t>
    </r>
    <r>
      <rPr>
        <sz val="10"/>
        <color indexed="12"/>
        <rFont val="Arial"/>
        <family val="2"/>
      </rPr>
      <t>GUANCIA</t>
    </r>
  </si>
  <si>
    <r>
      <t xml:space="preserve">DI </t>
    </r>
    <r>
      <rPr>
        <sz val="10"/>
        <color indexed="12"/>
        <rFont val="Arial"/>
        <family val="2"/>
      </rPr>
      <t>FRONTE</t>
    </r>
  </si>
  <si>
    <r>
      <t xml:space="preserve">A </t>
    </r>
    <r>
      <rPr>
        <sz val="10"/>
        <color indexed="12"/>
        <rFont val="Arial"/>
        <family val="2"/>
      </rPr>
      <t>FRONTE</t>
    </r>
    <r>
      <rPr>
        <sz val="10"/>
        <rFont val="Arial"/>
        <family val="0"/>
      </rPr>
      <t xml:space="preserve"> ALTA</t>
    </r>
  </si>
  <si>
    <r>
      <t xml:space="preserve">GLI SI LEGGE TUTTO IN </t>
    </r>
    <r>
      <rPr>
        <sz val="10"/>
        <color indexed="12"/>
        <rFont val="Arial"/>
        <family val="2"/>
      </rPr>
      <t>FRONTE</t>
    </r>
  </si>
  <si>
    <t>= stare molto attenti</t>
  </si>
  <si>
    <t>= prestare estrema attenzione, non perdere una parola di quel che si dice</t>
  </si>
  <si>
    <r>
      <t xml:space="preserve">APRIRE BENE LE </t>
    </r>
    <r>
      <rPr>
        <sz val="10"/>
        <color indexed="12"/>
        <rFont val="Arial"/>
        <family val="2"/>
      </rPr>
      <t>ORECCHIE</t>
    </r>
    <r>
      <rPr>
        <sz val="10"/>
        <rFont val="Arial"/>
        <family val="0"/>
      </rPr>
      <t xml:space="preserve">, PRESTARE </t>
    </r>
    <r>
      <rPr>
        <sz val="10"/>
        <color indexed="12"/>
        <rFont val="Arial"/>
        <family val="2"/>
      </rPr>
      <t>ORECCHIO</t>
    </r>
  </si>
  <si>
    <r>
      <t>ESSERE TUTT'</t>
    </r>
    <r>
      <rPr>
        <sz val="10"/>
        <color indexed="12"/>
        <rFont val="Arial"/>
        <family val="2"/>
      </rPr>
      <t>ORECCHI</t>
    </r>
  </si>
  <si>
    <r>
      <t xml:space="preserve">FARE </t>
    </r>
    <r>
      <rPr>
        <sz val="10"/>
        <color indexed="12"/>
        <rFont val="Arial"/>
        <family val="2"/>
      </rPr>
      <t xml:space="preserve">ORECCHIE </t>
    </r>
    <r>
      <rPr>
        <sz val="10"/>
        <rFont val="Arial"/>
        <family val="0"/>
      </rPr>
      <t>DA MERCANTE</t>
    </r>
  </si>
  <si>
    <t>= fingere di non capire</t>
  </si>
  <si>
    <r>
      <t>METTERE UNA PULCE NELL'</t>
    </r>
    <r>
      <rPr>
        <sz val="10"/>
        <color indexed="12"/>
        <rFont val="Arial"/>
        <family val="2"/>
      </rPr>
      <t>ORECCHIO</t>
    </r>
  </si>
  <si>
    <t>= insinuare sospetti, dubbi</t>
  </si>
  <si>
    <r>
      <t xml:space="preserve">NON AVERE </t>
    </r>
    <r>
      <rPr>
        <sz val="10"/>
        <color indexed="12"/>
        <rFont val="Arial"/>
        <family val="2"/>
      </rPr>
      <t>ORECCHIO</t>
    </r>
  </si>
  <si>
    <t>= essere stonato, non capire la musica</t>
  </si>
  <si>
    <t>= sordo, che sente poco</t>
  </si>
  <si>
    <r>
      <t xml:space="preserve">PRENDERE PER IL </t>
    </r>
    <r>
      <rPr>
        <sz val="10"/>
        <color indexed="12"/>
        <rFont val="Arial"/>
        <family val="2"/>
      </rPr>
      <t>COLLO</t>
    </r>
  </si>
  <si>
    <r>
      <t>DURO D'</t>
    </r>
    <r>
      <rPr>
        <sz val="10"/>
        <color indexed="12"/>
        <rFont val="Arial"/>
        <family val="2"/>
      </rPr>
      <t>ORECCHIO</t>
    </r>
  </si>
  <si>
    <t>= esigere prezzi esagerati</t>
  </si>
  <si>
    <r>
      <t xml:space="preserve">TORCERE IL </t>
    </r>
    <r>
      <rPr>
        <sz val="10"/>
        <color indexed="12"/>
        <rFont val="Arial"/>
        <family val="2"/>
      </rPr>
      <t>COLLO</t>
    </r>
  </si>
  <si>
    <t>= fare del male, uccidere</t>
  </si>
  <si>
    <r>
      <t xml:space="preserve">TRA </t>
    </r>
    <r>
      <rPr>
        <sz val="10"/>
        <color indexed="12"/>
        <rFont val="Arial"/>
        <family val="2"/>
      </rPr>
      <t>CAPO</t>
    </r>
    <r>
      <rPr>
        <sz val="10"/>
        <rFont val="Arial"/>
        <family val="0"/>
      </rPr>
      <t xml:space="preserve"> E </t>
    </r>
    <r>
      <rPr>
        <sz val="10"/>
        <color indexed="12"/>
        <rFont val="Arial"/>
        <family val="2"/>
      </rPr>
      <t>COLLO</t>
    </r>
  </si>
  <si>
    <t>= all'improvviso, quando meno ci si aspetta</t>
  </si>
  <si>
    <r>
      <t xml:space="preserve">A ROTTA DI </t>
    </r>
    <r>
      <rPr>
        <sz val="10"/>
        <color indexed="12"/>
        <rFont val="Arial"/>
        <family val="2"/>
      </rPr>
      <t>COLLO</t>
    </r>
  </si>
  <si>
    <t>= a precipizio, a tutta velocità</t>
  </si>
  <si>
    <r>
      <t xml:space="preserve"> FINO AL </t>
    </r>
    <r>
      <rPr>
        <sz val="10"/>
        <color indexed="12"/>
        <rFont val="Arial"/>
        <family val="2"/>
      </rPr>
      <t>COLLO</t>
    </r>
  </si>
  <si>
    <t>= completamente, fino al limite massimo, che di più non si può</t>
  </si>
  <si>
    <r>
      <t xml:space="preserve">STRINGERSI NELLE </t>
    </r>
    <r>
      <rPr>
        <sz val="10"/>
        <color indexed="12"/>
        <rFont val="Arial"/>
        <family val="2"/>
      </rPr>
      <t>SPALLE</t>
    </r>
    <r>
      <rPr>
        <sz val="10"/>
        <rFont val="Arial"/>
        <family val="0"/>
      </rPr>
      <t xml:space="preserve">, ALZARE LE </t>
    </r>
    <r>
      <rPr>
        <sz val="10"/>
        <color indexed="12"/>
        <rFont val="Arial"/>
        <family val="2"/>
      </rPr>
      <t>SPALLE</t>
    </r>
  </si>
  <si>
    <t>= esprimere rinuncia, inutilità di qualsiasi intervento</t>
  </si>
  <si>
    <t>= vivere a sue spese, fare il parassita</t>
  </si>
  <si>
    <t>= abbandonare, negare ogni aiuto</t>
  </si>
  <si>
    <t>GETTARSI QUALCOSA DIETRO LE SPALLE</t>
  </si>
  <si>
    <t>= non volersene più occupare, non pensarci più</t>
  </si>
  <si>
    <t>= in sua assenza</t>
  </si>
  <si>
    <r>
      <t xml:space="preserve">METTERE CON LE </t>
    </r>
    <r>
      <rPr>
        <sz val="10"/>
        <color indexed="12"/>
        <rFont val="Arial"/>
        <family val="2"/>
      </rPr>
      <t>SPALLE</t>
    </r>
    <r>
      <rPr>
        <sz val="10"/>
        <rFont val="Arial"/>
        <family val="0"/>
      </rPr>
      <t xml:space="preserve"> AL MURO</t>
    </r>
  </si>
  <si>
    <r>
      <t xml:space="preserve">PARLARE, RIDERE ALLE </t>
    </r>
    <r>
      <rPr>
        <sz val="10"/>
        <color indexed="12"/>
        <rFont val="Arial"/>
        <family val="2"/>
      </rPr>
      <t>SPALLE</t>
    </r>
    <r>
      <rPr>
        <sz val="10"/>
        <rFont val="Arial"/>
        <family val="0"/>
      </rPr>
      <t xml:space="preserve"> DI QUALCUNO</t>
    </r>
  </si>
  <si>
    <t>= costringere ad assumersi le responsabilità</t>
  </si>
  <si>
    <r>
      <t xml:space="preserve">COSTARE UN </t>
    </r>
    <r>
      <rPr>
        <sz val="10"/>
        <color indexed="12"/>
        <rFont val="Arial"/>
        <family val="2"/>
      </rPr>
      <t>OCCHIO</t>
    </r>
    <r>
      <rPr>
        <sz val="10"/>
        <rFont val="Arial"/>
        <family val="0"/>
      </rPr>
      <t xml:space="preserve"> DELLA TESTA</t>
    </r>
  </si>
  <si>
    <r>
      <t xml:space="preserve">VIVERE ALLE </t>
    </r>
    <r>
      <rPr>
        <sz val="10"/>
        <color indexed="12"/>
        <rFont val="Arial"/>
        <family val="2"/>
      </rPr>
      <t>SPALLE</t>
    </r>
    <r>
      <rPr>
        <sz val="10"/>
        <rFont val="Arial"/>
        <family val="0"/>
      </rPr>
      <t xml:space="preserve"> DI QUALCUNO</t>
    </r>
  </si>
  <si>
    <r>
      <t xml:space="preserve">VOLTARE LE </t>
    </r>
    <r>
      <rPr>
        <sz val="10"/>
        <color indexed="12"/>
        <rFont val="Arial"/>
        <family val="2"/>
      </rPr>
      <t xml:space="preserve">SPALLE </t>
    </r>
    <r>
      <rPr>
        <sz val="10"/>
        <rFont val="Arial"/>
        <family val="0"/>
      </rPr>
      <t>A QUALCUNO</t>
    </r>
  </si>
  <si>
    <t>= pregare per ottenere qualcosa</t>
  </si>
  <si>
    <t>= vincere</t>
  </si>
  <si>
    <r>
      <t xml:space="preserve">SENTIRSI PIEGARE LE </t>
    </r>
    <r>
      <rPr>
        <sz val="10"/>
        <color indexed="12"/>
        <rFont val="Arial"/>
        <family val="2"/>
      </rPr>
      <t>GINOCCHIA</t>
    </r>
  </si>
  <si>
    <r>
      <t xml:space="preserve">METTERE IN </t>
    </r>
    <r>
      <rPr>
        <sz val="10"/>
        <color indexed="12"/>
        <rFont val="Arial"/>
        <family val="2"/>
      </rPr>
      <t xml:space="preserve">GINOCCHIO </t>
    </r>
    <r>
      <rPr>
        <sz val="10"/>
        <rFont val="Arial"/>
        <family val="0"/>
      </rPr>
      <t>QUALCUNO</t>
    </r>
  </si>
  <si>
    <r>
      <t xml:space="preserve">METTERSI IN </t>
    </r>
    <r>
      <rPr>
        <sz val="10"/>
        <color indexed="12"/>
        <rFont val="Arial"/>
        <family val="2"/>
      </rPr>
      <t>GINOCCHIO</t>
    </r>
  </si>
  <si>
    <t>= sentirsi mancare</t>
  </si>
  <si>
    <r>
      <t xml:space="preserve">FAR VENIRE IL LATTE ALLE </t>
    </r>
    <r>
      <rPr>
        <sz val="10"/>
        <color indexed="12"/>
        <rFont val="Arial"/>
        <family val="2"/>
      </rPr>
      <t>GINOCCHIA</t>
    </r>
  </si>
  <si>
    <t>= annoiare, infastidire</t>
  </si>
  <si>
    <r>
      <t xml:space="preserve">METTERE IL </t>
    </r>
    <r>
      <rPr>
        <sz val="10"/>
        <color indexed="12"/>
        <rFont val="Arial"/>
        <family val="2"/>
      </rPr>
      <t>DITO</t>
    </r>
    <r>
      <rPr>
        <sz val="10"/>
        <rFont val="Arial"/>
        <family val="0"/>
      </rPr>
      <t xml:space="preserve"> NELLA PIAGA</t>
    </r>
  </si>
  <si>
    <t>= mettere in luce le difficoltà, toccare un argomento delicato</t>
  </si>
  <si>
    <t>= non dimenticare un'offesa, in attesa di potersi vendicare</t>
  </si>
  <si>
    <r>
      <t xml:space="preserve">LEGARSELA AL </t>
    </r>
    <r>
      <rPr>
        <sz val="10"/>
        <color indexed="12"/>
        <rFont val="Arial"/>
        <family val="2"/>
      </rPr>
      <t>DITO</t>
    </r>
  </si>
  <si>
    <t>= non aiutare, non collaborare</t>
  </si>
  <si>
    <r>
      <t xml:space="preserve">NON MUOVERE UN </t>
    </r>
    <r>
      <rPr>
        <sz val="10"/>
        <color indexed="12"/>
        <rFont val="Arial"/>
        <family val="2"/>
      </rPr>
      <t>DITO</t>
    </r>
  </si>
  <si>
    <r>
      <t xml:space="preserve">TOCCARE IL CIELO CON UN </t>
    </r>
    <r>
      <rPr>
        <sz val="10"/>
        <color indexed="12"/>
        <rFont val="Arial"/>
        <family val="2"/>
      </rPr>
      <t>DITO</t>
    </r>
  </si>
  <si>
    <t>= raggiungere il colno della felicità</t>
  </si>
  <si>
    <r>
      <t xml:space="preserve">MORDERSI LE </t>
    </r>
    <r>
      <rPr>
        <sz val="10"/>
        <color indexed="12"/>
        <rFont val="Arial"/>
        <family val="2"/>
      </rPr>
      <t>DITA</t>
    </r>
  </si>
  <si>
    <t>= prvare rabbia, delusione</t>
  </si>
  <si>
    <r>
      <t xml:space="preserve">NON POTERSI MORDERE IL </t>
    </r>
    <r>
      <rPr>
        <sz val="10"/>
        <color indexed="12"/>
        <rFont val="Arial"/>
        <family val="2"/>
      </rPr>
      <t>GOMITO</t>
    </r>
  </si>
  <si>
    <t xml:space="preserve">= non poter rimediare quando si capisce di aver fatto un errore </t>
  </si>
  <si>
    <r>
      <t xml:space="preserve">LECCARSI LE </t>
    </r>
    <r>
      <rPr>
        <sz val="10"/>
        <color indexed="12"/>
        <rFont val="Arial"/>
        <family val="2"/>
      </rPr>
      <t>DITA</t>
    </r>
  </si>
  <si>
    <t>= gustare moltissimo un cibo</t>
  </si>
  <si>
    <t>= essere vicinissimo</t>
  </si>
  <si>
    <r>
      <t xml:space="preserve">RESTARE A </t>
    </r>
    <r>
      <rPr>
        <sz val="10"/>
        <color indexed="12"/>
        <rFont val="Arial"/>
        <family val="2"/>
      </rPr>
      <t>BOCCA</t>
    </r>
    <r>
      <rPr>
        <sz val="10"/>
        <rFont val="Arial"/>
        <family val="0"/>
      </rPr>
      <t xml:space="preserve"> APERTA</t>
    </r>
  </si>
  <si>
    <t>= restare stupiti, sbalorditi</t>
  </si>
  <si>
    <r>
      <t xml:space="preserve">RESTARE A </t>
    </r>
    <r>
      <rPr>
        <sz val="10"/>
        <color indexed="12"/>
        <rFont val="Arial"/>
        <family val="2"/>
      </rPr>
      <t>BOCCA</t>
    </r>
    <r>
      <rPr>
        <sz val="10"/>
        <rFont val="Arial"/>
        <family val="0"/>
      </rPr>
      <t xml:space="preserve"> ASCIUTTA</t>
    </r>
  </si>
  <si>
    <t>= rimanere a digiuno, senza nulla</t>
  </si>
  <si>
    <r>
      <t xml:space="preserve">TOGLIERE LA PAROLA DI </t>
    </r>
    <r>
      <rPr>
        <sz val="10"/>
        <color indexed="12"/>
        <rFont val="Arial"/>
        <family val="2"/>
      </rPr>
      <t>BOCCA</t>
    </r>
  </si>
  <si>
    <r>
      <t xml:space="preserve">TENERE LA </t>
    </r>
    <r>
      <rPr>
        <sz val="10"/>
        <color indexed="12"/>
        <rFont val="Arial"/>
        <family val="2"/>
      </rPr>
      <t>BOCCA</t>
    </r>
    <r>
      <rPr>
        <sz val="10"/>
        <rFont val="Arial"/>
        <family val="0"/>
      </rPr>
      <t xml:space="preserve"> CHIUSA</t>
    </r>
  </si>
  <si>
    <t>= tacere</t>
  </si>
  <si>
    <t xml:space="preserve">= anticipare qualcuno che sta per parlare, interrompere </t>
  </si>
  <si>
    <t>= Silenzio! Non lo dire a nessuno! Tienilo per te! Mantieni il segreto!</t>
  </si>
  <si>
    <r>
      <t xml:space="preserve">ESSERE DI </t>
    </r>
    <r>
      <rPr>
        <sz val="10"/>
        <color indexed="12"/>
        <rFont val="Arial"/>
        <family val="2"/>
      </rPr>
      <t>BOCCA</t>
    </r>
    <r>
      <rPr>
        <sz val="10"/>
        <rFont val="Arial"/>
        <family val="0"/>
      </rPr>
      <t xml:space="preserve"> BUONA</t>
    </r>
  </si>
  <si>
    <t>= mangiare di tutto, accontentarsi facilmente</t>
  </si>
  <si>
    <r>
      <t xml:space="preserve">STORCERE LA </t>
    </r>
    <r>
      <rPr>
        <sz val="10"/>
        <color indexed="12"/>
        <rFont val="Arial"/>
        <family val="2"/>
      </rPr>
      <t>BOCCA</t>
    </r>
  </si>
  <si>
    <t>= manifestare disgusto, contrarietà</t>
  </si>
  <si>
    <r>
      <t xml:space="preserve">TENERE IL FIATO SUL </t>
    </r>
    <r>
      <rPr>
        <sz val="10"/>
        <color indexed="12"/>
        <rFont val="Arial"/>
        <family val="2"/>
      </rPr>
      <t>COLLO</t>
    </r>
  </si>
  <si>
    <t>= inseguire, controllare da vicino</t>
  </si>
  <si>
    <t>= impicciarsi degli affari altrui</t>
  </si>
  <si>
    <r>
      <t xml:space="preserve">FAR SALTARE LA MOSCA AL </t>
    </r>
    <r>
      <rPr>
        <sz val="10"/>
        <color indexed="12"/>
        <rFont val="Arial"/>
        <family val="2"/>
      </rPr>
      <t>NASO</t>
    </r>
  </si>
  <si>
    <r>
      <t xml:space="preserve">FICCARE IL </t>
    </r>
    <r>
      <rPr>
        <sz val="10"/>
        <color indexed="12"/>
        <rFont val="Arial"/>
        <family val="2"/>
      </rPr>
      <t>NASO</t>
    </r>
  </si>
  <si>
    <t>= far arrabbiare</t>
  </si>
  <si>
    <r>
      <t xml:space="preserve">RIMANERE CON UN PALMO DI </t>
    </r>
    <r>
      <rPr>
        <sz val="10"/>
        <color indexed="12"/>
        <rFont val="Arial"/>
        <family val="2"/>
      </rPr>
      <t>NASO</t>
    </r>
  </si>
  <si>
    <t>= restare deluso o ingannato</t>
  </si>
  <si>
    <r>
      <t xml:space="preserve">A LUME DI </t>
    </r>
    <r>
      <rPr>
        <sz val="10"/>
        <color indexed="12"/>
        <rFont val="Arial"/>
        <family val="2"/>
      </rPr>
      <t>NASO</t>
    </r>
  </si>
  <si>
    <t>= fidandosi del proprio intuito</t>
  </si>
  <si>
    <r>
      <t xml:space="preserve">AVERE UN DIAVOLO PER </t>
    </r>
    <r>
      <rPr>
        <sz val="10"/>
        <color indexed="12"/>
        <rFont val="Arial"/>
        <family val="2"/>
      </rPr>
      <t>CAPELLO</t>
    </r>
  </si>
  <si>
    <t>= essere molto arrabbiato</t>
  </si>
  <si>
    <r>
      <t xml:space="preserve">NON TORCERE UN </t>
    </r>
    <r>
      <rPr>
        <sz val="10"/>
        <color indexed="12"/>
        <rFont val="Arial"/>
        <family val="2"/>
      </rPr>
      <t>CAPELLO</t>
    </r>
  </si>
  <si>
    <t>= non fare alcun male</t>
  </si>
  <si>
    <r>
      <t xml:space="preserve">SPACCARE UN </t>
    </r>
    <r>
      <rPr>
        <sz val="10"/>
        <color indexed="12"/>
        <rFont val="Arial"/>
        <family val="2"/>
      </rPr>
      <t>CAPELLO</t>
    </r>
    <r>
      <rPr>
        <sz val="10"/>
        <rFont val="Arial"/>
        <family val="0"/>
      </rPr>
      <t xml:space="preserve"> IN QUATTRO</t>
    </r>
  </si>
  <si>
    <t>= analizzare fin nei minimi particolari</t>
  </si>
  <si>
    <r>
      <t xml:space="preserve">TIRARCELO PER I </t>
    </r>
    <r>
      <rPr>
        <sz val="10"/>
        <color indexed="12"/>
        <rFont val="Arial"/>
        <family val="2"/>
      </rPr>
      <t>CAPELLI</t>
    </r>
  </si>
  <si>
    <t>= costringerlo con ogni mezzo</t>
  </si>
  <si>
    <r>
      <t xml:space="preserve">DAR DI </t>
    </r>
    <r>
      <rPr>
        <sz val="10"/>
        <color indexed="12"/>
        <rFont val="Arial"/>
        <family val="2"/>
      </rPr>
      <t>GOMITO</t>
    </r>
  </si>
  <si>
    <t>= cercare di non farsi notare, di non attirare l'attenzione</t>
  </si>
  <si>
    <t>= toccare con il gomito per richiamare l'attenzione</t>
  </si>
  <si>
    <r>
      <t xml:space="preserve">OLIO DI </t>
    </r>
    <r>
      <rPr>
        <sz val="10"/>
        <color indexed="12"/>
        <rFont val="Arial"/>
        <family val="2"/>
      </rPr>
      <t>GOMITI</t>
    </r>
  </si>
  <si>
    <t>= buona lena, impegno nel lavoro</t>
  </si>
  <si>
    <r>
      <t xml:space="preserve">ESSERE A UN </t>
    </r>
    <r>
      <rPr>
        <sz val="10"/>
        <color indexed="12"/>
        <rFont val="Arial"/>
        <family val="2"/>
      </rPr>
      <t>DITO</t>
    </r>
    <r>
      <rPr>
        <sz val="10"/>
        <rFont val="Arial"/>
        <family val="0"/>
      </rPr>
      <t xml:space="preserve"> DA QUALCOSA</t>
    </r>
  </si>
  <si>
    <t>LA FRONTE</t>
  </si>
  <si>
    <t xml:space="preserve"> PIEDE </t>
  </si>
  <si>
    <t xml:space="preserve">COSCIA </t>
  </si>
  <si>
    <t xml:space="preserve"> POLPACCIO </t>
  </si>
  <si>
    <t xml:space="preserve">STINCO </t>
  </si>
  <si>
    <t xml:space="preserve"> GINOCCHIO </t>
  </si>
  <si>
    <t xml:space="preserve"> GUANCIA </t>
  </si>
  <si>
    <t xml:space="preserve">CAVIGLIA </t>
  </si>
  <si>
    <t xml:space="preserve">GOMITO </t>
  </si>
  <si>
    <t xml:space="preserve">TALLONE </t>
  </si>
  <si>
    <t xml:space="preserve"> SPALLA </t>
  </si>
  <si>
    <t xml:space="preserve">OCCHIO </t>
  </si>
  <si>
    <t xml:space="preserve"> DITO </t>
  </si>
  <si>
    <t xml:space="preserve"> NASO</t>
  </si>
  <si>
    <t xml:space="preserve"> BOCCA</t>
  </si>
  <si>
    <t xml:space="preserve"> POLSO</t>
  </si>
  <si>
    <t>COLLO</t>
  </si>
  <si>
    <t xml:space="preserve"> FRONTE</t>
  </si>
  <si>
    <t xml:space="preserve">MANO </t>
  </si>
  <si>
    <t>PIANTA</t>
  </si>
  <si>
    <t>PETTO</t>
  </si>
  <si>
    <t>ARTO SUPERIORE</t>
  </si>
  <si>
    <t>ARTO INFERIORE</t>
  </si>
  <si>
    <t>BRACCIO</t>
  </si>
  <si>
    <t>ORECCHIO</t>
  </si>
  <si>
    <t>GUANCIA</t>
  </si>
  <si>
    <t>COSCIA</t>
  </si>
  <si>
    <t>GINOCCHIO</t>
  </si>
  <si>
    <t xml:space="preserve">ORECCHIO </t>
  </si>
  <si>
    <t>metacarpo</t>
  </si>
  <si>
    <t>calcagno</t>
  </si>
  <si>
    <t>COPIA I NOMI DELLE PARTI DEL CORPO AL POSTO GIUSTO</t>
  </si>
  <si>
    <r>
      <t>ATTENZIONE</t>
    </r>
    <r>
      <rPr>
        <b/>
        <sz val="10"/>
        <rFont val="Arial"/>
        <family val="2"/>
      </rPr>
      <t xml:space="preserve">: </t>
    </r>
  </si>
  <si>
    <t xml:space="preserve">                   Puoi scrivere maiuscolo o minuscolo</t>
  </si>
  <si>
    <t>TESTA</t>
  </si>
  <si>
    <t>SPALLA</t>
  </si>
  <si>
    <t>POLSO</t>
  </si>
  <si>
    <t>MANO</t>
  </si>
  <si>
    <t>POLPACCIO</t>
  </si>
  <si>
    <t>STINCO</t>
  </si>
  <si>
    <t>CAVIGLIA</t>
  </si>
  <si>
    <t>TALLONE</t>
  </si>
  <si>
    <t xml:space="preserve">www.renatopatrignani.net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</si>
</sst>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12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wrapText="1"/>
    </xf>
    <xf numFmtId="0" fontId="1" fillId="0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hidden="1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9" fontId="0" fillId="33" borderId="0" xfId="0" applyNumberFormat="1" applyFill="1" applyAlignment="1">
      <alignment horizontal="left"/>
    </xf>
    <xf numFmtId="49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12" fillId="35" borderId="1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4" fillId="36" borderId="15" xfId="0" applyFont="1" applyFill="1" applyBorder="1" applyAlignment="1">
      <alignment vertical="top"/>
    </xf>
    <xf numFmtId="0" fontId="0" fillId="36" borderId="16" xfId="0" applyFill="1" applyBorder="1" applyAlignment="1">
      <alignment vertical="top"/>
    </xf>
    <xf numFmtId="0" fontId="0" fillId="36" borderId="17" xfId="0" applyFill="1" applyBorder="1" applyAlignment="1">
      <alignment vertical="top"/>
    </xf>
    <xf numFmtId="0" fontId="1" fillId="36" borderId="18" xfId="0" applyFont="1" applyFill="1" applyBorder="1" applyAlignment="1">
      <alignment vertical="top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4" fillId="34" borderId="14" xfId="0" applyFont="1" applyFill="1" applyBorder="1" applyAlignment="1">
      <alignment horizontal="center"/>
    </xf>
    <xf numFmtId="0" fontId="10" fillId="34" borderId="19" xfId="0" applyFont="1" applyFill="1" applyBorder="1" applyAlignment="1" applyProtection="1">
      <alignment horizontal="center" vertical="center"/>
      <protection hidden="1"/>
    </xf>
    <xf numFmtId="0" fontId="0" fillId="34" borderId="20" xfId="0" applyFill="1" applyBorder="1" applyAlignment="1" applyProtection="1">
      <alignment horizontal="center" vertical="center"/>
      <protection hidden="1"/>
    </xf>
    <xf numFmtId="0" fontId="0" fillId="34" borderId="21" xfId="0" applyFill="1" applyBorder="1" applyAlignment="1" applyProtection="1">
      <alignment horizontal="center" vertical="center"/>
      <protection hidden="1"/>
    </xf>
    <xf numFmtId="0" fontId="5" fillId="37" borderId="19" xfId="36" applyFill="1" applyBorder="1" applyAlignment="1" applyProtection="1">
      <alignment horizontal="center"/>
      <protection hidden="1"/>
    </xf>
    <xf numFmtId="0" fontId="5" fillId="37" borderId="20" xfId="36" applyFill="1" applyBorder="1" applyAlignment="1" applyProtection="1">
      <alignment horizontal="center"/>
      <protection hidden="1"/>
    </xf>
    <xf numFmtId="0" fontId="5" fillId="37" borderId="21" xfId="36" applyFill="1" applyBorder="1" applyAlignment="1" applyProtection="1">
      <alignment horizontal="center"/>
      <protection hidden="1"/>
    </xf>
    <xf numFmtId="0" fontId="5" fillId="33" borderId="0" xfId="36" applyFill="1" applyAlignment="1" applyProtection="1">
      <alignment horizontal="center"/>
      <protection hidden="1"/>
    </xf>
    <xf numFmtId="0" fontId="0" fillId="33" borderId="0" xfId="0" applyFill="1" applyAlignment="1">
      <alignment horizontal="right"/>
    </xf>
    <xf numFmtId="49" fontId="0" fillId="33" borderId="0" xfId="0" applyNumberFormat="1" applyFill="1" applyAlignment="1">
      <alignment horizontal="left"/>
    </xf>
    <xf numFmtId="49" fontId="0" fillId="33" borderId="0" xfId="0" applyNumberFormat="1" applyFill="1" applyAlignment="1">
      <alignment horizontal="right"/>
    </xf>
    <xf numFmtId="0" fontId="3" fillId="34" borderId="19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9" fillId="33" borderId="0" xfId="0" applyNumberFormat="1" applyFont="1" applyFill="1" applyAlignment="1">
      <alignment horizontal="right"/>
    </xf>
    <xf numFmtId="0" fontId="4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4" fillId="38" borderId="18" xfId="0" applyFont="1" applyFill="1" applyBorder="1" applyAlignment="1" applyProtection="1">
      <alignment horizontal="center"/>
      <protection hidden="1"/>
    </xf>
    <xf numFmtId="0" fontId="4" fillId="38" borderId="11" xfId="0" applyFont="1" applyFill="1" applyBorder="1" applyAlignment="1" applyProtection="1">
      <alignment horizontal="center"/>
      <protection hidden="1"/>
    </xf>
    <xf numFmtId="0" fontId="4" fillId="38" borderId="18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10" fillId="34" borderId="20" xfId="0" applyFont="1" applyFill="1" applyBorder="1" applyAlignment="1" applyProtection="1">
      <alignment horizontal="center" vertical="center"/>
      <protection hidden="1"/>
    </xf>
    <xf numFmtId="0" fontId="10" fillId="34" borderId="21" xfId="0" applyFont="1" applyFill="1" applyBorder="1" applyAlignment="1" applyProtection="1">
      <alignment horizontal="center" vertical="center"/>
      <protection hidden="1"/>
    </xf>
    <xf numFmtId="0" fontId="4" fillId="38" borderId="15" xfId="0" applyFont="1" applyFill="1" applyBorder="1" applyAlignment="1" applyProtection="1">
      <alignment horizontal="center"/>
      <protection hidden="1"/>
    </xf>
    <xf numFmtId="0" fontId="4" fillId="38" borderId="16" xfId="0" applyFont="1" applyFill="1" applyBorder="1" applyAlignment="1" applyProtection="1">
      <alignment horizontal="center"/>
      <protection hidden="1"/>
    </xf>
    <xf numFmtId="0" fontId="4" fillId="38" borderId="22" xfId="0" applyFont="1" applyFill="1" applyBorder="1" applyAlignment="1" applyProtection="1">
      <alignment horizontal="center"/>
      <protection hidden="1"/>
    </xf>
    <xf numFmtId="0" fontId="4" fillId="38" borderId="17" xfId="0" applyFont="1" applyFill="1" applyBorder="1" applyAlignment="1" applyProtection="1">
      <alignment horizontal="center"/>
      <protection hidden="1"/>
    </xf>
    <xf numFmtId="0" fontId="5" fillId="34" borderId="15" xfId="36" applyFill="1" applyBorder="1" applyAlignment="1" applyProtection="1">
      <alignment horizontal="center" vertical="center"/>
      <protection/>
    </xf>
    <xf numFmtId="0" fontId="5" fillId="34" borderId="16" xfId="36" applyFill="1" applyBorder="1" applyAlignment="1" applyProtection="1">
      <alignment horizontal="center" vertical="center"/>
      <protection/>
    </xf>
    <xf numFmtId="0" fontId="5" fillId="34" borderId="18" xfId="36" applyFill="1" applyBorder="1" applyAlignment="1" applyProtection="1">
      <alignment horizontal="center" vertical="center"/>
      <protection/>
    </xf>
    <xf numFmtId="0" fontId="5" fillId="34" borderId="11" xfId="36" applyFill="1" applyBorder="1" applyAlignment="1" applyProtection="1">
      <alignment horizontal="center" vertical="center"/>
      <protection/>
    </xf>
    <xf numFmtId="0" fontId="5" fillId="34" borderId="22" xfId="36" applyFill="1" applyBorder="1" applyAlignment="1" applyProtection="1">
      <alignment horizontal="center" vertical="center"/>
      <protection/>
    </xf>
    <xf numFmtId="0" fontId="5" fillId="34" borderId="17" xfId="36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9" fillId="34" borderId="20" xfId="0" applyFont="1" applyFill="1" applyBorder="1" applyAlignment="1" applyProtection="1">
      <alignment horizontal="center" vertical="center"/>
      <protection hidden="1"/>
    </xf>
    <xf numFmtId="0" fontId="9" fillId="34" borderId="21" xfId="0" applyFont="1" applyFill="1" applyBorder="1" applyAlignment="1" applyProtection="1">
      <alignment horizontal="center" vertical="center"/>
      <protection hidden="1"/>
    </xf>
    <xf numFmtId="0" fontId="5" fillId="37" borderId="19" xfId="36" applyFill="1" applyBorder="1" applyAlignment="1" applyProtection="1">
      <alignment horizontal="center"/>
      <protection/>
    </xf>
    <xf numFmtId="0" fontId="5" fillId="37" borderId="20" xfId="36" applyFill="1" applyBorder="1" applyAlignment="1" applyProtection="1">
      <alignment horizontal="center"/>
      <protection/>
    </xf>
    <xf numFmtId="0" fontId="5" fillId="37" borderId="21" xfId="36" applyFill="1" applyBorder="1" applyAlignment="1" applyProtection="1">
      <alignment horizontal="center"/>
      <protection/>
    </xf>
    <xf numFmtId="0" fontId="5" fillId="34" borderId="19" xfId="36" applyFill="1" applyBorder="1" applyAlignment="1" applyProtection="1">
      <alignment horizontal="center"/>
      <protection hidden="1"/>
    </xf>
    <xf numFmtId="0" fontId="5" fillId="34" borderId="20" xfId="36" applyFill="1" applyBorder="1" applyAlignment="1" applyProtection="1">
      <alignment horizontal="center"/>
      <protection hidden="1"/>
    </xf>
    <xf numFmtId="0" fontId="5" fillId="34" borderId="21" xfId="36" applyFill="1" applyBorder="1" applyAlignment="1" applyProtection="1">
      <alignment horizontal="center"/>
      <protection hidden="1"/>
    </xf>
    <xf numFmtId="0" fontId="5" fillId="34" borderId="19" xfId="36" applyFill="1" applyBorder="1" applyAlignment="1" applyProtection="1">
      <alignment horizontal="center" vertical="center"/>
      <protection hidden="1"/>
    </xf>
    <xf numFmtId="0" fontId="5" fillId="34" borderId="20" xfId="36" applyFill="1" applyBorder="1" applyAlignment="1" applyProtection="1">
      <alignment horizontal="center" vertical="center"/>
      <protection hidden="1"/>
    </xf>
    <xf numFmtId="0" fontId="5" fillId="34" borderId="21" xfId="36" applyFill="1" applyBorder="1" applyAlignment="1" applyProtection="1">
      <alignment horizontal="center" vertical="center"/>
      <protection hidden="1"/>
    </xf>
    <xf numFmtId="0" fontId="32" fillId="33" borderId="23" xfId="36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4</xdr:row>
      <xdr:rowOff>0</xdr:rowOff>
    </xdr:from>
    <xdr:to>
      <xdr:col>6</xdr:col>
      <xdr:colOff>209550</xdr:colOff>
      <xdr:row>28</xdr:row>
      <xdr:rowOff>9525</xdr:rowOff>
    </xdr:to>
    <xdr:pic>
      <xdr:nvPicPr>
        <xdr:cNvPr id="1" name="Picture 1" descr="C:\Documents and Settings\utente\Documenti\Immagini\corpo.jpg"/>
        <xdr:cNvPicPr preferRelativeResize="1">
          <a:picLocks noChangeAspect="1"/>
        </xdr:cNvPicPr>
      </xdr:nvPicPr>
      <xdr:blipFill>
        <a:blip r:embed="rId1"/>
        <a:srcRect l="22640" r="21023"/>
        <a:stretch>
          <a:fillRect/>
        </a:stretch>
      </xdr:blipFill>
      <xdr:spPr>
        <a:xfrm>
          <a:off x="2819400" y="1133475"/>
          <a:ext cx="199072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</xdr:row>
      <xdr:rowOff>171450</xdr:rowOff>
    </xdr:from>
    <xdr:to>
      <xdr:col>6</xdr:col>
      <xdr:colOff>590550</xdr:colOff>
      <xdr:row>30</xdr:row>
      <xdr:rowOff>85725</xdr:rowOff>
    </xdr:to>
    <xdr:pic>
      <xdr:nvPicPr>
        <xdr:cNvPr id="1" name="Picture 78" descr="C:\Documents and Settings\utente\Documenti\Immagini\scheletro-corpo.JPG"/>
        <xdr:cNvPicPr preferRelativeResize="1">
          <a:picLocks noChangeAspect="1"/>
        </xdr:cNvPicPr>
      </xdr:nvPicPr>
      <xdr:blipFill>
        <a:blip r:embed="rId1"/>
        <a:srcRect l="48960" t="39900" r="33149" b="8180"/>
        <a:stretch>
          <a:fillRect/>
        </a:stretch>
      </xdr:blipFill>
      <xdr:spPr>
        <a:xfrm>
          <a:off x="4248150" y="790575"/>
          <a:ext cx="25146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95250</xdr:rowOff>
    </xdr:from>
    <xdr:to>
      <xdr:col>6</xdr:col>
      <xdr:colOff>571500</xdr:colOff>
      <xdr:row>5</xdr:row>
      <xdr:rowOff>104775</xdr:rowOff>
    </xdr:to>
    <xdr:sp>
      <xdr:nvSpPr>
        <xdr:cNvPr id="2" name="Line 79"/>
        <xdr:cNvSpPr>
          <a:spLocks/>
        </xdr:cNvSpPr>
      </xdr:nvSpPr>
      <xdr:spPr>
        <a:xfrm flipV="1">
          <a:off x="5629275" y="904875"/>
          <a:ext cx="1114425" cy="18097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95250</xdr:rowOff>
    </xdr:from>
    <xdr:to>
      <xdr:col>6</xdr:col>
      <xdr:colOff>552450</xdr:colOff>
      <xdr:row>6</xdr:row>
      <xdr:rowOff>28575</xdr:rowOff>
    </xdr:to>
    <xdr:sp>
      <xdr:nvSpPr>
        <xdr:cNvPr id="3" name="Line 80"/>
        <xdr:cNvSpPr>
          <a:spLocks/>
        </xdr:cNvSpPr>
      </xdr:nvSpPr>
      <xdr:spPr>
        <a:xfrm flipV="1">
          <a:off x="5695950" y="1076325"/>
          <a:ext cx="1028700" cy="10477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6</xdr:row>
      <xdr:rowOff>114300</xdr:rowOff>
    </xdr:from>
    <xdr:to>
      <xdr:col>6</xdr:col>
      <xdr:colOff>552450</xdr:colOff>
      <xdr:row>6</xdr:row>
      <xdr:rowOff>114300</xdr:rowOff>
    </xdr:to>
    <xdr:sp>
      <xdr:nvSpPr>
        <xdr:cNvPr id="4" name="Line 81"/>
        <xdr:cNvSpPr>
          <a:spLocks/>
        </xdr:cNvSpPr>
      </xdr:nvSpPr>
      <xdr:spPr>
        <a:xfrm>
          <a:off x="5676900" y="1266825"/>
          <a:ext cx="1047750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28575</xdr:rowOff>
    </xdr:from>
    <xdr:to>
      <xdr:col>6</xdr:col>
      <xdr:colOff>552450</xdr:colOff>
      <xdr:row>7</xdr:row>
      <xdr:rowOff>76200</xdr:rowOff>
    </xdr:to>
    <xdr:sp>
      <xdr:nvSpPr>
        <xdr:cNvPr id="5" name="Line 83"/>
        <xdr:cNvSpPr>
          <a:spLocks/>
        </xdr:cNvSpPr>
      </xdr:nvSpPr>
      <xdr:spPr>
        <a:xfrm>
          <a:off x="5648325" y="1352550"/>
          <a:ext cx="1076325" cy="4762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114300</xdr:rowOff>
    </xdr:from>
    <xdr:to>
      <xdr:col>6</xdr:col>
      <xdr:colOff>571500</xdr:colOff>
      <xdr:row>9</xdr:row>
      <xdr:rowOff>28575</xdr:rowOff>
    </xdr:to>
    <xdr:sp>
      <xdr:nvSpPr>
        <xdr:cNvPr id="6" name="Line 84"/>
        <xdr:cNvSpPr>
          <a:spLocks/>
        </xdr:cNvSpPr>
      </xdr:nvSpPr>
      <xdr:spPr>
        <a:xfrm>
          <a:off x="5686425" y="1438275"/>
          <a:ext cx="1057275" cy="25717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10</xdr:row>
      <xdr:rowOff>9525</xdr:rowOff>
    </xdr:from>
    <xdr:to>
      <xdr:col>6</xdr:col>
      <xdr:colOff>133350</xdr:colOff>
      <xdr:row>12</xdr:row>
      <xdr:rowOff>161925</xdr:rowOff>
    </xdr:to>
    <xdr:sp>
      <xdr:nvSpPr>
        <xdr:cNvPr id="7" name="Line 85"/>
        <xdr:cNvSpPr>
          <a:spLocks/>
        </xdr:cNvSpPr>
      </xdr:nvSpPr>
      <xdr:spPr>
        <a:xfrm>
          <a:off x="6143625" y="1847850"/>
          <a:ext cx="161925" cy="49530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104775</xdr:rowOff>
    </xdr:from>
    <xdr:to>
      <xdr:col>6</xdr:col>
      <xdr:colOff>542925</xdr:colOff>
      <xdr:row>11</xdr:row>
      <xdr:rowOff>104775</xdr:rowOff>
    </xdr:to>
    <xdr:sp>
      <xdr:nvSpPr>
        <xdr:cNvPr id="8" name="Line 86"/>
        <xdr:cNvSpPr>
          <a:spLocks/>
        </xdr:cNvSpPr>
      </xdr:nvSpPr>
      <xdr:spPr>
        <a:xfrm>
          <a:off x="6248400" y="2114550"/>
          <a:ext cx="466725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19050</xdr:rowOff>
    </xdr:from>
    <xdr:to>
      <xdr:col>6</xdr:col>
      <xdr:colOff>590550</xdr:colOff>
      <xdr:row>13</xdr:row>
      <xdr:rowOff>95250</xdr:rowOff>
    </xdr:to>
    <xdr:sp>
      <xdr:nvSpPr>
        <xdr:cNvPr id="9" name="Line 87"/>
        <xdr:cNvSpPr>
          <a:spLocks/>
        </xdr:cNvSpPr>
      </xdr:nvSpPr>
      <xdr:spPr>
        <a:xfrm>
          <a:off x="6248400" y="2371725"/>
          <a:ext cx="514350" cy="7620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95250</xdr:rowOff>
    </xdr:from>
    <xdr:to>
      <xdr:col>6</xdr:col>
      <xdr:colOff>352425</xdr:colOff>
      <xdr:row>16</xdr:row>
      <xdr:rowOff>9525</xdr:rowOff>
    </xdr:to>
    <xdr:sp>
      <xdr:nvSpPr>
        <xdr:cNvPr id="10" name="Line 88"/>
        <xdr:cNvSpPr>
          <a:spLocks/>
        </xdr:cNvSpPr>
      </xdr:nvSpPr>
      <xdr:spPr>
        <a:xfrm>
          <a:off x="6362700" y="2447925"/>
          <a:ext cx="161925" cy="42862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114300</xdr:rowOff>
    </xdr:from>
    <xdr:to>
      <xdr:col>6</xdr:col>
      <xdr:colOff>561975</xdr:colOff>
      <xdr:row>15</xdr:row>
      <xdr:rowOff>57150</xdr:rowOff>
    </xdr:to>
    <xdr:sp>
      <xdr:nvSpPr>
        <xdr:cNvPr id="11" name="Line 89"/>
        <xdr:cNvSpPr>
          <a:spLocks/>
        </xdr:cNvSpPr>
      </xdr:nvSpPr>
      <xdr:spPr>
        <a:xfrm>
          <a:off x="6438900" y="2638425"/>
          <a:ext cx="295275" cy="11430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19</xdr:row>
      <xdr:rowOff>19050</xdr:rowOff>
    </xdr:from>
    <xdr:to>
      <xdr:col>7</xdr:col>
      <xdr:colOff>0</xdr:colOff>
      <xdr:row>19</xdr:row>
      <xdr:rowOff>19050</xdr:rowOff>
    </xdr:to>
    <xdr:sp>
      <xdr:nvSpPr>
        <xdr:cNvPr id="12" name="Line 90"/>
        <xdr:cNvSpPr>
          <a:spLocks/>
        </xdr:cNvSpPr>
      </xdr:nvSpPr>
      <xdr:spPr>
        <a:xfrm>
          <a:off x="6591300" y="3390900"/>
          <a:ext cx="190500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123825</xdr:rowOff>
    </xdr:from>
    <xdr:to>
      <xdr:col>5</xdr:col>
      <xdr:colOff>552450</xdr:colOff>
      <xdr:row>28</xdr:row>
      <xdr:rowOff>19050</xdr:rowOff>
    </xdr:to>
    <xdr:sp>
      <xdr:nvSpPr>
        <xdr:cNvPr id="13" name="Line 91"/>
        <xdr:cNvSpPr>
          <a:spLocks/>
        </xdr:cNvSpPr>
      </xdr:nvSpPr>
      <xdr:spPr>
        <a:xfrm flipH="1">
          <a:off x="5829300" y="3162300"/>
          <a:ext cx="285750" cy="1771650"/>
        </a:xfrm>
        <a:prstGeom prst="line">
          <a:avLst/>
        </a:prstGeom>
        <a:noFill/>
        <a:ln w="15875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18</xdr:row>
      <xdr:rowOff>104775</xdr:rowOff>
    </xdr:from>
    <xdr:to>
      <xdr:col>6</xdr:col>
      <xdr:colOff>552450</xdr:colOff>
      <xdr:row>23</xdr:row>
      <xdr:rowOff>28575</xdr:rowOff>
    </xdr:to>
    <xdr:sp>
      <xdr:nvSpPr>
        <xdr:cNvPr id="14" name="Line 92"/>
        <xdr:cNvSpPr>
          <a:spLocks/>
        </xdr:cNvSpPr>
      </xdr:nvSpPr>
      <xdr:spPr>
        <a:xfrm>
          <a:off x="6086475" y="3305175"/>
          <a:ext cx="638175" cy="781050"/>
        </a:xfrm>
        <a:prstGeom prst="line">
          <a:avLst/>
        </a:prstGeom>
        <a:noFill/>
        <a:ln w="15875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23</xdr:row>
      <xdr:rowOff>95250</xdr:rowOff>
    </xdr:from>
    <xdr:to>
      <xdr:col>6</xdr:col>
      <xdr:colOff>552450</xdr:colOff>
      <xdr:row>27</xdr:row>
      <xdr:rowOff>76200</xdr:rowOff>
    </xdr:to>
    <xdr:sp>
      <xdr:nvSpPr>
        <xdr:cNvPr id="15" name="Line 93"/>
        <xdr:cNvSpPr>
          <a:spLocks/>
        </xdr:cNvSpPr>
      </xdr:nvSpPr>
      <xdr:spPr>
        <a:xfrm flipV="1">
          <a:off x="5867400" y="4152900"/>
          <a:ext cx="857250" cy="666750"/>
        </a:xfrm>
        <a:prstGeom prst="line">
          <a:avLst/>
        </a:prstGeom>
        <a:noFill/>
        <a:ln w="15875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28</xdr:row>
      <xdr:rowOff>152400</xdr:rowOff>
    </xdr:from>
    <xdr:to>
      <xdr:col>6</xdr:col>
      <xdr:colOff>561975</xdr:colOff>
      <xdr:row>29</xdr:row>
      <xdr:rowOff>0</xdr:rowOff>
    </xdr:to>
    <xdr:sp>
      <xdr:nvSpPr>
        <xdr:cNvPr id="16" name="Line 94"/>
        <xdr:cNvSpPr>
          <a:spLocks/>
        </xdr:cNvSpPr>
      </xdr:nvSpPr>
      <xdr:spPr>
        <a:xfrm>
          <a:off x="5753100" y="5067300"/>
          <a:ext cx="981075" cy="1905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29</xdr:row>
      <xdr:rowOff>133350</xdr:rowOff>
    </xdr:from>
    <xdr:to>
      <xdr:col>3</xdr:col>
      <xdr:colOff>581025</xdr:colOff>
      <xdr:row>30</xdr:row>
      <xdr:rowOff>152400</xdr:rowOff>
    </xdr:to>
    <xdr:sp>
      <xdr:nvSpPr>
        <xdr:cNvPr id="17" name="Line 95"/>
        <xdr:cNvSpPr>
          <a:spLocks/>
        </xdr:cNvSpPr>
      </xdr:nvSpPr>
      <xdr:spPr>
        <a:xfrm flipH="1">
          <a:off x="4724400" y="5219700"/>
          <a:ext cx="95250" cy="19050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38100</xdr:rowOff>
    </xdr:from>
    <xdr:to>
      <xdr:col>5</xdr:col>
      <xdr:colOff>95250</xdr:colOff>
      <xdr:row>30</xdr:row>
      <xdr:rowOff>142875</xdr:rowOff>
    </xdr:to>
    <xdr:sp>
      <xdr:nvSpPr>
        <xdr:cNvPr id="18" name="Line 96"/>
        <xdr:cNvSpPr>
          <a:spLocks/>
        </xdr:cNvSpPr>
      </xdr:nvSpPr>
      <xdr:spPr>
        <a:xfrm>
          <a:off x="5562600" y="5124450"/>
          <a:ext cx="95250" cy="27622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4</xdr:col>
      <xdr:colOff>95250</xdr:colOff>
      <xdr:row>29</xdr:row>
      <xdr:rowOff>57150</xdr:rowOff>
    </xdr:to>
    <xdr:sp>
      <xdr:nvSpPr>
        <xdr:cNvPr id="19" name="Line 97"/>
        <xdr:cNvSpPr>
          <a:spLocks/>
        </xdr:cNvSpPr>
      </xdr:nvSpPr>
      <xdr:spPr>
        <a:xfrm flipH="1">
          <a:off x="4248150" y="4914900"/>
          <a:ext cx="714375" cy="22860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26</xdr:row>
      <xdr:rowOff>123825</xdr:rowOff>
    </xdr:from>
    <xdr:to>
      <xdr:col>4</xdr:col>
      <xdr:colOff>95250</xdr:colOff>
      <xdr:row>27</xdr:row>
      <xdr:rowOff>76200</xdr:rowOff>
    </xdr:to>
    <xdr:sp>
      <xdr:nvSpPr>
        <xdr:cNvPr id="20" name="Line 98"/>
        <xdr:cNvSpPr>
          <a:spLocks/>
        </xdr:cNvSpPr>
      </xdr:nvSpPr>
      <xdr:spPr>
        <a:xfrm flipH="1">
          <a:off x="4267200" y="4695825"/>
          <a:ext cx="695325" cy="12382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66675</xdr:rowOff>
    </xdr:from>
    <xdr:to>
      <xdr:col>4</xdr:col>
      <xdr:colOff>361950</xdr:colOff>
      <xdr:row>25</xdr:row>
      <xdr:rowOff>66675</xdr:rowOff>
    </xdr:to>
    <xdr:sp>
      <xdr:nvSpPr>
        <xdr:cNvPr id="21" name="Line 99"/>
        <xdr:cNvSpPr>
          <a:spLocks/>
        </xdr:cNvSpPr>
      </xdr:nvSpPr>
      <xdr:spPr>
        <a:xfrm flipH="1">
          <a:off x="4276725" y="4467225"/>
          <a:ext cx="952500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142875</xdr:rowOff>
    </xdr:from>
    <xdr:to>
      <xdr:col>4</xdr:col>
      <xdr:colOff>200025</xdr:colOff>
      <xdr:row>22</xdr:row>
      <xdr:rowOff>142875</xdr:rowOff>
    </xdr:to>
    <xdr:sp>
      <xdr:nvSpPr>
        <xdr:cNvPr id="22" name="Line 100"/>
        <xdr:cNvSpPr>
          <a:spLocks/>
        </xdr:cNvSpPr>
      </xdr:nvSpPr>
      <xdr:spPr>
        <a:xfrm flipH="1">
          <a:off x="4267200" y="4029075"/>
          <a:ext cx="800100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20</xdr:row>
      <xdr:rowOff>57150</xdr:rowOff>
    </xdr:from>
    <xdr:to>
      <xdr:col>4</xdr:col>
      <xdr:colOff>219075</xdr:colOff>
      <xdr:row>20</xdr:row>
      <xdr:rowOff>57150</xdr:rowOff>
    </xdr:to>
    <xdr:sp>
      <xdr:nvSpPr>
        <xdr:cNvPr id="23" name="Line 101"/>
        <xdr:cNvSpPr>
          <a:spLocks/>
        </xdr:cNvSpPr>
      </xdr:nvSpPr>
      <xdr:spPr>
        <a:xfrm flipH="1">
          <a:off x="4276725" y="3600450"/>
          <a:ext cx="809625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16</xdr:row>
      <xdr:rowOff>76200</xdr:rowOff>
    </xdr:from>
    <xdr:to>
      <xdr:col>3</xdr:col>
      <xdr:colOff>209550</xdr:colOff>
      <xdr:row>16</xdr:row>
      <xdr:rowOff>85725</xdr:rowOff>
    </xdr:to>
    <xdr:sp>
      <xdr:nvSpPr>
        <xdr:cNvPr id="24" name="Line 102"/>
        <xdr:cNvSpPr>
          <a:spLocks/>
        </xdr:cNvSpPr>
      </xdr:nvSpPr>
      <xdr:spPr>
        <a:xfrm flipH="1">
          <a:off x="4219575" y="2943225"/>
          <a:ext cx="228600" cy="952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104775</xdr:rowOff>
    </xdr:from>
    <xdr:to>
      <xdr:col>3</xdr:col>
      <xdr:colOff>200025</xdr:colOff>
      <xdr:row>15</xdr:row>
      <xdr:rowOff>104775</xdr:rowOff>
    </xdr:to>
    <xdr:sp>
      <xdr:nvSpPr>
        <xdr:cNvPr id="25" name="Line 103"/>
        <xdr:cNvSpPr>
          <a:spLocks/>
        </xdr:cNvSpPr>
      </xdr:nvSpPr>
      <xdr:spPr>
        <a:xfrm flipH="1">
          <a:off x="4257675" y="2800350"/>
          <a:ext cx="180975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10</xdr:row>
      <xdr:rowOff>66675</xdr:rowOff>
    </xdr:from>
    <xdr:to>
      <xdr:col>4</xdr:col>
      <xdr:colOff>19050</xdr:colOff>
      <xdr:row>15</xdr:row>
      <xdr:rowOff>47625</xdr:rowOff>
    </xdr:to>
    <xdr:sp>
      <xdr:nvSpPr>
        <xdr:cNvPr id="26" name="Line 104"/>
        <xdr:cNvSpPr>
          <a:spLocks/>
        </xdr:cNvSpPr>
      </xdr:nvSpPr>
      <xdr:spPr>
        <a:xfrm flipV="1">
          <a:off x="4438650" y="1905000"/>
          <a:ext cx="447675" cy="838200"/>
        </a:xfrm>
        <a:prstGeom prst="line">
          <a:avLst/>
        </a:prstGeom>
        <a:noFill/>
        <a:ln w="15875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3</xdr:col>
      <xdr:colOff>228600</xdr:colOff>
      <xdr:row>14</xdr:row>
      <xdr:rowOff>161925</xdr:rowOff>
    </xdr:to>
    <xdr:sp>
      <xdr:nvSpPr>
        <xdr:cNvPr id="27" name="Line 105"/>
        <xdr:cNvSpPr>
          <a:spLocks/>
        </xdr:cNvSpPr>
      </xdr:nvSpPr>
      <xdr:spPr>
        <a:xfrm flipH="1" flipV="1">
          <a:off x="4248150" y="2466975"/>
          <a:ext cx="219075" cy="219075"/>
        </a:xfrm>
        <a:prstGeom prst="line">
          <a:avLst/>
        </a:prstGeom>
        <a:noFill/>
        <a:ln w="15875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161925</xdr:rowOff>
    </xdr:from>
    <xdr:to>
      <xdr:col>3</xdr:col>
      <xdr:colOff>590550</xdr:colOff>
      <xdr:row>13</xdr:row>
      <xdr:rowOff>57150</xdr:rowOff>
    </xdr:to>
    <xdr:sp>
      <xdr:nvSpPr>
        <xdr:cNvPr id="28" name="Line 106"/>
        <xdr:cNvSpPr>
          <a:spLocks/>
        </xdr:cNvSpPr>
      </xdr:nvSpPr>
      <xdr:spPr>
        <a:xfrm flipH="1">
          <a:off x="4238625" y="2000250"/>
          <a:ext cx="590550" cy="409575"/>
        </a:xfrm>
        <a:prstGeom prst="line">
          <a:avLst/>
        </a:prstGeom>
        <a:noFill/>
        <a:ln w="15875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28575</xdr:rowOff>
    </xdr:from>
    <xdr:to>
      <xdr:col>4</xdr:col>
      <xdr:colOff>571500</xdr:colOff>
      <xdr:row>11</xdr:row>
      <xdr:rowOff>28575</xdr:rowOff>
    </xdr:to>
    <xdr:sp>
      <xdr:nvSpPr>
        <xdr:cNvPr id="29" name="Line 107"/>
        <xdr:cNvSpPr>
          <a:spLocks/>
        </xdr:cNvSpPr>
      </xdr:nvSpPr>
      <xdr:spPr>
        <a:xfrm flipH="1">
          <a:off x="4267200" y="2038350"/>
          <a:ext cx="1171575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104775</xdr:rowOff>
    </xdr:from>
    <xdr:to>
      <xdr:col>4</xdr:col>
      <xdr:colOff>57150</xdr:colOff>
      <xdr:row>9</xdr:row>
      <xdr:rowOff>104775</xdr:rowOff>
    </xdr:to>
    <xdr:sp>
      <xdr:nvSpPr>
        <xdr:cNvPr id="30" name="Line 108"/>
        <xdr:cNvSpPr>
          <a:spLocks/>
        </xdr:cNvSpPr>
      </xdr:nvSpPr>
      <xdr:spPr>
        <a:xfrm flipH="1">
          <a:off x="4257675" y="1771650"/>
          <a:ext cx="666750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123825</xdr:rowOff>
    </xdr:from>
    <xdr:to>
      <xdr:col>4</xdr:col>
      <xdr:colOff>523875</xdr:colOff>
      <xdr:row>8</xdr:row>
      <xdr:rowOff>85725</xdr:rowOff>
    </xdr:to>
    <xdr:sp>
      <xdr:nvSpPr>
        <xdr:cNvPr id="31" name="Line 109"/>
        <xdr:cNvSpPr>
          <a:spLocks/>
        </xdr:cNvSpPr>
      </xdr:nvSpPr>
      <xdr:spPr>
        <a:xfrm flipH="1">
          <a:off x="4248150" y="1447800"/>
          <a:ext cx="1143000" cy="13335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38100</xdr:rowOff>
    </xdr:from>
    <xdr:to>
      <xdr:col>4</xdr:col>
      <xdr:colOff>619125</xdr:colOff>
      <xdr:row>7</xdr:row>
      <xdr:rowOff>38100</xdr:rowOff>
    </xdr:to>
    <xdr:sp>
      <xdr:nvSpPr>
        <xdr:cNvPr id="32" name="Line 110"/>
        <xdr:cNvSpPr>
          <a:spLocks/>
        </xdr:cNvSpPr>
      </xdr:nvSpPr>
      <xdr:spPr>
        <a:xfrm flipH="1">
          <a:off x="4276725" y="1362075"/>
          <a:ext cx="1209675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104775</xdr:rowOff>
    </xdr:from>
    <xdr:to>
      <xdr:col>4</xdr:col>
      <xdr:colOff>466725</xdr:colOff>
      <xdr:row>6</xdr:row>
      <xdr:rowOff>114300</xdr:rowOff>
    </xdr:to>
    <xdr:sp>
      <xdr:nvSpPr>
        <xdr:cNvPr id="33" name="Line 111"/>
        <xdr:cNvSpPr>
          <a:spLocks/>
        </xdr:cNvSpPr>
      </xdr:nvSpPr>
      <xdr:spPr>
        <a:xfrm flipH="1" flipV="1">
          <a:off x="4257675" y="1085850"/>
          <a:ext cx="1076325" cy="18097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38100</xdr:rowOff>
    </xdr:from>
    <xdr:to>
      <xdr:col>4</xdr:col>
      <xdr:colOff>571500</xdr:colOff>
      <xdr:row>4</xdr:row>
      <xdr:rowOff>152400</xdr:rowOff>
    </xdr:to>
    <xdr:sp>
      <xdr:nvSpPr>
        <xdr:cNvPr id="34" name="Line 112"/>
        <xdr:cNvSpPr>
          <a:spLocks/>
        </xdr:cNvSpPr>
      </xdr:nvSpPr>
      <xdr:spPr>
        <a:xfrm flipH="1" flipV="1">
          <a:off x="4248150" y="847725"/>
          <a:ext cx="1190625" cy="11430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9525</xdr:colOff>
      <xdr:row>141</xdr:row>
      <xdr:rowOff>171450</xdr:rowOff>
    </xdr:from>
    <xdr:to>
      <xdr:col>6</xdr:col>
      <xdr:colOff>590550</xdr:colOff>
      <xdr:row>168</xdr:row>
      <xdr:rowOff>104775</xdr:rowOff>
    </xdr:to>
    <xdr:pic>
      <xdr:nvPicPr>
        <xdr:cNvPr id="35" name="Picture 113" descr="C:\Documents and Settings\utente\Documenti\Immagini\scheletro-corpo.JPG"/>
        <xdr:cNvPicPr preferRelativeResize="1">
          <a:picLocks noChangeAspect="1"/>
        </xdr:cNvPicPr>
      </xdr:nvPicPr>
      <xdr:blipFill>
        <a:blip r:embed="rId1"/>
        <a:srcRect l="48960" t="39900" r="33149" b="8180"/>
        <a:stretch>
          <a:fillRect/>
        </a:stretch>
      </xdr:blipFill>
      <xdr:spPr>
        <a:xfrm>
          <a:off x="4248150" y="23669625"/>
          <a:ext cx="25146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142</xdr:row>
      <xdr:rowOff>95250</xdr:rowOff>
    </xdr:from>
    <xdr:to>
      <xdr:col>6</xdr:col>
      <xdr:colOff>571500</xdr:colOff>
      <xdr:row>143</xdr:row>
      <xdr:rowOff>104775</xdr:rowOff>
    </xdr:to>
    <xdr:sp>
      <xdr:nvSpPr>
        <xdr:cNvPr id="36" name="Line 114"/>
        <xdr:cNvSpPr>
          <a:spLocks/>
        </xdr:cNvSpPr>
      </xdr:nvSpPr>
      <xdr:spPr>
        <a:xfrm flipV="1">
          <a:off x="5629275" y="23764875"/>
          <a:ext cx="1114425" cy="18097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143</xdr:row>
      <xdr:rowOff>95250</xdr:rowOff>
    </xdr:from>
    <xdr:to>
      <xdr:col>6</xdr:col>
      <xdr:colOff>552450</xdr:colOff>
      <xdr:row>144</xdr:row>
      <xdr:rowOff>28575</xdr:rowOff>
    </xdr:to>
    <xdr:sp>
      <xdr:nvSpPr>
        <xdr:cNvPr id="37" name="Line 115"/>
        <xdr:cNvSpPr>
          <a:spLocks/>
        </xdr:cNvSpPr>
      </xdr:nvSpPr>
      <xdr:spPr>
        <a:xfrm flipV="1">
          <a:off x="5695950" y="23936325"/>
          <a:ext cx="1028700" cy="10477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144</xdr:row>
      <xdr:rowOff>114300</xdr:rowOff>
    </xdr:from>
    <xdr:to>
      <xdr:col>6</xdr:col>
      <xdr:colOff>552450</xdr:colOff>
      <xdr:row>144</xdr:row>
      <xdr:rowOff>114300</xdr:rowOff>
    </xdr:to>
    <xdr:sp>
      <xdr:nvSpPr>
        <xdr:cNvPr id="38" name="Line 116"/>
        <xdr:cNvSpPr>
          <a:spLocks/>
        </xdr:cNvSpPr>
      </xdr:nvSpPr>
      <xdr:spPr>
        <a:xfrm>
          <a:off x="5676900" y="24126825"/>
          <a:ext cx="1047750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145</xdr:row>
      <xdr:rowOff>28575</xdr:rowOff>
    </xdr:from>
    <xdr:to>
      <xdr:col>6</xdr:col>
      <xdr:colOff>552450</xdr:colOff>
      <xdr:row>145</xdr:row>
      <xdr:rowOff>76200</xdr:rowOff>
    </xdr:to>
    <xdr:sp>
      <xdr:nvSpPr>
        <xdr:cNvPr id="39" name="Line 117"/>
        <xdr:cNvSpPr>
          <a:spLocks/>
        </xdr:cNvSpPr>
      </xdr:nvSpPr>
      <xdr:spPr>
        <a:xfrm>
          <a:off x="5648325" y="24212550"/>
          <a:ext cx="1076325" cy="4762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145</xdr:row>
      <xdr:rowOff>114300</xdr:rowOff>
    </xdr:from>
    <xdr:to>
      <xdr:col>6</xdr:col>
      <xdr:colOff>571500</xdr:colOff>
      <xdr:row>147</xdr:row>
      <xdr:rowOff>28575</xdr:rowOff>
    </xdr:to>
    <xdr:sp>
      <xdr:nvSpPr>
        <xdr:cNvPr id="40" name="Line 118"/>
        <xdr:cNvSpPr>
          <a:spLocks/>
        </xdr:cNvSpPr>
      </xdr:nvSpPr>
      <xdr:spPr>
        <a:xfrm>
          <a:off x="5686425" y="24298275"/>
          <a:ext cx="1057275" cy="25717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148</xdr:row>
      <xdr:rowOff>9525</xdr:rowOff>
    </xdr:from>
    <xdr:to>
      <xdr:col>6</xdr:col>
      <xdr:colOff>133350</xdr:colOff>
      <xdr:row>150</xdr:row>
      <xdr:rowOff>161925</xdr:rowOff>
    </xdr:to>
    <xdr:sp>
      <xdr:nvSpPr>
        <xdr:cNvPr id="41" name="Line 119"/>
        <xdr:cNvSpPr>
          <a:spLocks/>
        </xdr:cNvSpPr>
      </xdr:nvSpPr>
      <xdr:spPr>
        <a:xfrm>
          <a:off x="6143625" y="24707850"/>
          <a:ext cx="161925" cy="49530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149</xdr:row>
      <xdr:rowOff>104775</xdr:rowOff>
    </xdr:from>
    <xdr:to>
      <xdr:col>6</xdr:col>
      <xdr:colOff>542925</xdr:colOff>
      <xdr:row>149</xdr:row>
      <xdr:rowOff>104775</xdr:rowOff>
    </xdr:to>
    <xdr:sp>
      <xdr:nvSpPr>
        <xdr:cNvPr id="42" name="Line 120"/>
        <xdr:cNvSpPr>
          <a:spLocks/>
        </xdr:cNvSpPr>
      </xdr:nvSpPr>
      <xdr:spPr>
        <a:xfrm>
          <a:off x="6248400" y="24974550"/>
          <a:ext cx="466725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151</xdr:row>
      <xdr:rowOff>19050</xdr:rowOff>
    </xdr:from>
    <xdr:to>
      <xdr:col>6</xdr:col>
      <xdr:colOff>590550</xdr:colOff>
      <xdr:row>151</xdr:row>
      <xdr:rowOff>95250</xdr:rowOff>
    </xdr:to>
    <xdr:sp>
      <xdr:nvSpPr>
        <xdr:cNvPr id="43" name="Line 121"/>
        <xdr:cNvSpPr>
          <a:spLocks/>
        </xdr:cNvSpPr>
      </xdr:nvSpPr>
      <xdr:spPr>
        <a:xfrm>
          <a:off x="6248400" y="25231725"/>
          <a:ext cx="514350" cy="7620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151</xdr:row>
      <xdr:rowOff>95250</xdr:rowOff>
    </xdr:from>
    <xdr:to>
      <xdr:col>6</xdr:col>
      <xdr:colOff>352425</xdr:colOff>
      <xdr:row>154</xdr:row>
      <xdr:rowOff>9525</xdr:rowOff>
    </xdr:to>
    <xdr:sp>
      <xdr:nvSpPr>
        <xdr:cNvPr id="44" name="Line 122"/>
        <xdr:cNvSpPr>
          <a:spLocks/>
        </xdr:cNvSpPr>
      </xdr:nvSpPr>
      <xdr:spPr>
        <a:xfrm>
          <a:off x="6362700" y="25307925"/>
          <a:ext cx="161925" cy="42862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152</xdr:row>
      <xdr:rowOff>114300</xdr:rowOff>
    </xdr:from>
    <xdr:to>
      <xdr:col>6</xdr:col>
      <xdr:colOff>561975</xdr:colOff>
      <xdr:row>153</xdr:row>
      <xdr:rowOff>57150</xdr:rowOff>
    </xdr:to>
    <xdr:sp>
      <xdr:nvSpPr>
        <xdr:cNvPr id="45" name="Line 123"/>
        <xdr:cNvSpPr>
          <a:spLocks/>
        </xdr:cNvSpPr>
      </xdr:nvSpPr>
      <xdr:spPr>
        <a:xfrm>
          <a:off x="6438900" y="25498425"/>
          <a:ext cx="295275" cy="11430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157</xdr:row>
      <xdr:rowOff>19050</xdr:rowOff>
    </xdr:from>
    <xdr:to>
      <xdr:col>7</xdr:col>
      <xdr:colOff>0</xdr:colOff>
      <xdr:row>157</xdr:row>
      <xdr:rowOff>19050</xdr:rowOff>
    </xdr:to>
    <xdr:sp>
      <xdr:nvSpPr>
        <xdr:cNvPr id="46" name="Line 124"/>
        <xdr:cNvSpPr>
          <a:spLocks/>
        </xdr:cNvSpPr>
      </xdr:nvSpPr>
      <xdr:spPr>
        <a:xfrm>
          <a:off x="6591300" y="26250900"/>
          <a:ext cx="190500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155</xdr:row>
      <xdr:rowOff>123825</xdr:rowOff>
    </xdr:from>
    <xdr:to>
      <xdr:col>5</xdr:col>
      <xdr:colOff>552450</xdr:colOff>
      <xdr:row>166</xdr:row>
      <xdr:rowOff>19050</xdr:rowOff>
    </xdr:to>
    <xdr:sp>
      <xdr:nvSpPr>
        <xdr:cNvPr id="47" name="Line 125"/>
        <xdr:cNvSpPr>
          <a:spLocks/>
        </xdr:cNvSpPr>
      </xdr:nvSpPr>
      <xdr:spPr>
        <a:xfrm flipH="1">
          <a:off x="5829300" y="26022300"/>
          <a:ext cx="285750" cy="1771650"/>
        </a:xfrm>
        <a:prstGeom prst="line">
          <a:avLst/>
        </a:prstGeom>
        <a:noFill/>
        <a:ln w="15875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156</xdr:row>
      <xdr:rowOff>104775</xdr:rowOff>
    </xdr:from>
    <xdr:to>
      <xdr:col>6</xdr:col>
      <xdr:colOff>552450</xdr:colOff>
      <xdr:row>161</xdr:row>
      <xdr:rowOff>28575</xdr:rowOff>
    </xdr:to>
    <xdr:sp>
      <xdr:nvSpPr>
        <xdr:cNvPr id="48" name="Line 126"/>
        <xdr:cNvSpPr>
          <a:spLocks/>
        </xdr:cNvSpPr>
      </xdr:nvSpPr>
      <xdr:spPr>
        <a:xfrm>
          <a:off x="6086475" y="26165175"/>
          <a:ext cx="638175" cy="781050"/>
        </a:xfrm>
        <a:prstGeom prst="line">
          <a:avLst/>
        </a:prstGeom>
        <a:noFill/>
        <a:ln w="15875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161</xdr:row>
      <xdr:rowOff>95250</xdr:rowOff>
    </xdr:from>
    <xdr:to>
      <xdr:col>6</xdr:col>
      <xdr:colOff>552450</xdr:colOff>
      <xdr:row>165</xdr:row>
      <xdr:rowOff>76200</xdr:rowOff>
    </xdr:to>
    <xdr:sp>
      <xdr:nvSpPr>
        <xdr:cNvPr id="49" name="Line 127"/>
        <xdr:cNvSpPr>
          <a:spLocks/>
        </xdr:cNvSpPr>
      </xdr:nvSpPr>
      <xdr:spPr>
        <a:xfrm flipV="1">
          <a:off x="5867400" y="27012900"/>
          <a:ext cx="857250" cy="666750"/>
        </a:xfrm>
        <a:prstGeom prst="line">
          <a:avLst/>
        </a:prstGeom>
        <a:noFill/>
        <a:ln w="15875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166</xdr:row>
      <xdr:rowOff>152400</xdr:rowOff>
    </xdr:from>
    <xdr:to>
      <xdr:col>6</xdr:col>
      <xdr:colOff>561975</xdr:colOff>
      <xdr:row>167</xdr:row>
      <xdr:rowOff>0</xdr:rowOff>
    </xdr:to>
    <xdr:sp>
      <xdr:nvSpPr>
        <xdr:cNvPr id="50" name="Line 128"/>
        <xdr:cNvSpPr>
          <a:spLocks/>
        </xdr:cNvSpPr>
      </xdr:nvSpPr>
      <xdr:spPr>
        <a:xfrm>
          <a:off x="5753100" y="27927300"/>
          <a:ext cx="981075" cy="1905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167</xdr:row>
      <xdr:rowOff>133350</xdr:rowOff>
    </xdr:from>
    <xdr:to>
      <xdr:col>3</xdr:col>
      <xdr:colOff>581025</xdr:colOff>
      <xdr:row>168</xdr:row>
      <xdr:rowOff>152400</xdr:rowOff>
    </xdr:to>
    <xdr:sp>
      <xdr:nvSpPr>
        <xdr:cNvPr id="51" name="Line 129"/>
        <xdr:cNvSpPr>
          <a:spLocks/>
        </xdr:cNvSpPr>
      </xdr:nvSpPr>
      <xdr:spPr>
        <a:xfrm flipH="1">
          <a:off x="4724400" y="28079700"/>
          <a:ext cx="95250" cy="19050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167</xdr:row>
      <xdr:rowOff>38100</xdr:rowOff>
    </xdr:from>
    <xdr:to>
      <xdr:col>5</xdr:col>
      <xdr:colOff>95250</xdr:colOff>
      <xdr:row>168</xdr:row>
      <xdr:rowOff>142875</xdr:rowOff>
    </xdr:to>
    <xdr:sp>
      <xdr:nvSpPr>
        <xdr:cNvPr id="52" name="Line 130"/>
        <xdr:cNvSpPr>
          <a:spLocks/>
        </xdr:cNvSpPr>
      </xdr:nvSpPr>
      <xdr:spPr>
        <a:xfrm>
          <a:off x="5562600" y="27984450"/>
          <a:ext cx="95250" cy="27622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166</xdr:row>
      <xdr:rowOff>0</xdr:rowOff>
    </xdr:from>
    <xdr:to>
      <xdr:col>4</xdr:col>
      <xdr:colOff>95250</xdr:colOff>
      <xdr:row>167</xdr:row>
      <xdr:rowOff>57150</xdr:rowOff>
    </xdr:to>
    <xdr:sp>
      <xdr:nvSpPr>
        <xdr:cNvPr id="53" name="Line 131"/>
        <xdr:cNvSpPr>
          <a:spLocks/>
        </xdr:cNvSpPr>
      </xdr:nvSpPr>
      <xdr:spPr>
        <a:xfrm flipH="1">
          <a:off x="4248150" y="27774900"/>
          <a:ext cx="714375" cy="22860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164</xdr:row>
      <xdr:rowOff>123825</xdr:rowOff>
    </xdr:from>
    <xdr:to>
      <xdr:col>4</xdr:col>
      <xdr:colOff>95250</xdr:colOff>
      <xdr:row>165</xdr:row>
      <xdr:rowOff>76200</xdr:rowOff>
    </xdr:to>
    <xdr:sp>
      <xdr:nvSpPr>
        <xdr:cNvPr id="54" name="Line 132"/>
        <xdr:cNvSpPr>
          <a:spLocks/>
        </xdr:cNvSpPr>
      </xdr:nvSpPr>
      <xdr:spPr>
        <a:xfrm flipH="1">
          <a:off x="4267200" y="27555825"/>
          <a:ext cx="695325" cy="12382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163</xdr:row>
      <xdr:rowOff>66675</xdr:rowOff>
    </xdr:from>
    <xdr:to>
      <xdr:col>4</xdr:col>
      <xdr:colOff>361950</xdr:colOff>
      <xdr:row>163</xdr:row>
      <xdr:rowOff>66675</xdr:rowOff>
    </xdr:to>
    <xdr:sp>
      <xdr:nvSpPr>
        <xdr:cNvPr id="55" name="Line 133"/>
        <xdr:cNvSpPr>
          <a:spLocks/>
        </xdr:cNvSpPr>
      </xdr:nvSpPr>
      <xdr:spPr>
        <a:xfrm flipH="1">
          <a:off x="4276725" y="27327225"/>
          <a:ext cx="952500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160</xdr:row>
      <xdr:rowOff>142875</xdr:rowOff>
    </xdr:from>
    <xdr:to>
      <xdr:col>4</xdr:col>
      <xdr:colOff>200025</xdr:colOff>
      <xdr:row>160</xdr:row>
      <xdr:rowOff>142875</xdr:rowOff>
    </xdr:to>
    <xdr:sp>
      <xdr:nvSpPr>
        <xdr:cNvPr id="56" name="Line 134"/>
        <xdr:cNvSpPr>
          <a:spLocks/>
        </xdr:cNvSpPr>
      </xdr:nvSpPr>
      <xdr:spPr>
        <a:xfrm flipH="1">
          <a:off x="4267200" y="26889075"/>
          <a:ext cx="800100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158</xdr:row>
      <xdr:rowOff>57150</xdr:rowOff>
    </xdr:from>
    <xdr:to>
      <xdr:col>4</xdr:col>
      <xdr:colOff>219075</xdr:colOff>
      <xdr:row>158</xdr:row>
      <xdr:rowOff>57150</xdr:rowOff>
    </xdr:to>
    <xdr:sp>
      <xdr:nvSpPr>
        <xdr:cNvPr id="57" name="Line 135"/>
        <xdr:cNvSpPr>
          <a:spLocks/>
        </xdr:cNvSpPr>
      </xdr:nvSpPr>
      <xdr:spPr>
        <a:xfrm flipH="1">
          <a:off x="4276725" y="26460450"/>
          <a:ext cx="809625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154</xdr:row>
      <xdr:rowOff>76200</xdr:rowOff>
    </xdr:from>
    <xdr:to>
      <xdr:col>3</xdr:col>
      <xdr:colOff>209550</xdr:colOff>
      <xdr:row>154</xdr:row>
      <xdr:rowOff>85725</xdr:rowOff>
    </xdr:to>
    <xdr:sp>
      <xdr:nvSpPr>
        <xdr:cNvPr id="58" name="Line 136"/>
        <xdr:cNvSpPr>
          <a:spLocks/>
        </xdr:cNvSpPr>
      </xdr:nvSpPr>
      <xdr:spPr>
        <a:xfrm flipH="1">
          <a:off x="4219575" y="25803225"/>
          <a:ext cx="228600" cy="952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153</xdr:row>
      <xdr:rowOff>104775</xdr:rowOff>
    </xdr:from>
    <xdr:to>
      <xdr:col>3</xdr:col>
      <xdr:colOff>200025</xdr:colOff>
      <xdr:row>153</xdr:row>
      <xdr:rowOff>104775</xdr:rowOff>
    </xdr:to>
    <xdr:sp>
      <xdr:nvSpPr>
        <xdr:cNvPr id="59" name="Line 137"/>
        <xdr:cNvSpPr>
          <a:spLocks/>
        </xdr:cNvSpPr>
      </xdr:nvSpPr>
      <xdr:spPr>
        <a:xfrm flipH="1">
          <a:off x="4257675" y="25660350"/>
          <a:ext cx="180975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148</xdr:row>
      <xdr:rowOff>66675</xdr:rowOff>
    </xdr:from>
    <xdr:to>
      <xdr:col>4</xdr:col>
      <xdr:colOff>19050</xdr:colOff>
      <xdr:row>153</xdr:row>
      <xdr:rowOff>47625</xdr:rowOff>
    </xdr:to>
    <xdr:sp>
      <xdr:nvSpPr>
        <xdr:cNvPr id="60" name="Line 138"/>
        <xdr:cNvSpPr>
          <a:spLocks/>
        </xdr:cNvSpPr>
      </xdr:nvSpPr>
      <xdr:spPr>
        <a:xfrm flipV="1">
          <a:off x="4438650" y="24765000"/>
          <a:ext cx="447675" cy="838200"/>
        </a:xfrm>
        <a:prstGeom prst="line">
          <a:avLst/>
        </a:prstGeom>
        <a:noFill/>
        <a:ln w="15875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151</xdr:row>
      <xdr:rowOff>114300</xdr:rowOff>
    </xdr:from>
    <xdr:to>
      <xdr:col>3</xdr:col>
      <xdr:colOff>228600</xdr:colOff>
      <xdr:row>152</xdr:row>
      <xdr:rowOff>161925</xdr:rowOff>
    </xdr:to>
    <xdr:sp>
      <xdr:nvSpPr>
        <xdr:cNvPr id="61" name="Line 139"/>
        <xdr:cNvSpPr>
          <a:spLocks/>
        </xdr:cNvSpPr>
      </xdr:nvSpPr>
      <xdr:spPr>
        <a:xfrm flipH="1" flipV="1">
          <a:off x="4248150" y="25326975"/>
          <a:ext cx="219075" cy="219075"/>
        </a:xfrm>
        <a:prstGeom prst="line">
          <a:avLst/>
        </a:prstGeom>
        <a:noFill/>
        <a:ln w="15875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148</xdr:row>
      <xdr:rowOff>161925</xdr:rowOff>
    </xdr:from>
    <xdr:to>
      <xdr:col>3</xdr:col>
      <xdr:colOff>590550</xdr:colOff>
      <xdr:row>151</xdr:row>
      <xdr:rowOff>57150</xdr:rowOff>
    </xdr:to>
    <xdr:sp>
      <xdr:nvSpPr>
        <xdr:cNvPr id="62" name="Line 140"/>
        <xdr:cNvSpPr>
          <a:spLocks/>
        </xdr:cNvSpPr>
      </xdr:nvSpPr>
      <xdr:spPr>
        <a:xfrm flipH="1">
          <a:off x="4238625" y="24860250"/>
          <a:ext cx="590550" cy="409575"/>
        </a:xfrm>
        <a:prstGeom prst="line">
          <a:avLst/>
        </a:prstGeom>
        <a:noFill/>
        <a:ln w="15875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149</xdr:row>
      <xdr:rowOff>28575</xdr:rowOff>
    </xdr:from>
    <xdr:to>
      <xdr:col>4</xdr:col>
      <xdr:colOff>571500</xdr:colOff>
      <xdr:row>149</xdr:row>
      <xdr:rowOff>28575</xdr:rowOff>
    </xdr:to>
    <xdr:sp>
      <xdr:nvSpPr>
        <xdr:cNvPr id="63" name="Line 141"/>
        <xdr:cNvSpPr>
          <a:spLocks/>
        </xdr:cNvSpPr>
      </xdr:nvSpPr>
      <xdr:spPr>
        <a:xfrm flipH="1">
          <a:off x="4267200" y="24898350"/>
          <a:ext cx="1171575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147</xdr:row>
      <xdr:rowOff>104775</xdr:rowOff>
    </xdr:from>
    <xdr:to>
      <xdr:col>4</xdr:col>
      <xdr:colOff>57150</xdr:colOff>
      <xdr:row>147</xdr:row>
      <xdr:rowOff>104775</xdr:rowOff>
    </xdr:to>
    <xdr:sp>
      <xdr:nvSpPr>
        <xdr:cNvPr id="64" name="Line 142"/>
        <xdr:cNvSpPr>
          <a:spLocks/>
        </xdr:cNvSpPr>
      </xdr:nvSpPr>
      <xdr:spPr>
        <a:xfrm flipH="1">
          <a:off x="4257675" y="24631650"/>
          <a:ext cx="666750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123825</xdr:rowOff>
    </xdr:from>
    <xdr:to>
      <xdr:col>4</xdr:col>
      <xdr:colOff>523875</xdr:colOff>
      <xdr:row>146</xdr:row>
      <xdr:rowOff>85725</xdr:rowOff>
    </xdr:to>
    <xdr:sp>
      <xdr:nvSpPr>
        <xdr:cNvPr id="65" name="Line 143"/>
        <xdr:cNvSpPr>
          <a:spLocks/>
        </xdr:cNvSpPr>
      </xdr:nvSpPr>
      <xdr:spPr>
        <a:xfrm flipH="1">
          <a:off x="4248150" y="24307800"/>
          <a:ext cx="1143000" cy="13335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38100</xdr:rowOff>
    </xdr:from>
    <xdr:to>
      <xdr:col>4</xdr:col>
      <xdr:colOff>619125</xdr:colOff>
      <xdr:row>145</xdr:row>
      <xdr:rowOff>38100</xdr:rowOff>
    </xdr:to>
    <xdr:sp>
      <xdr:nvSpPr>
        <xdr:cNvPr id="66" name="Line 144"/>
        <xdr:cNvSpPr>
          <a:spLocks/>
        </xdr:cNvSpPr>
      </xdr:nvSpPr>
      <xdr:spPr>
        <a:xfrm flipH="1">
          <a:off x="4276725" y="24222075"/>
          <a:ext cx="1209675" cy="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143</xdr:row>
      <xdr:rowOff>104775</xdr:rowOff>
    </xdr:from>
    <xdr:to>
      <xdr:col>4</xdr:col>
      <xdr:colOff>466725</xdr:colOff>
      <xdr:row>144</xdr:row>
      <xdr:rowOff>114300</xdr:rowOff>
    </xdr:to>
    <xdr:sp>
      <xdr:nvSpPr>
        <xdr:cNvPr id="67" name="Line 145"/>
        <xdr:cNvSpPr>
          <a:spLocks/>
        </xdr:cNvSpPr>
      </xdr:nvSpPr>
      <xdr:spPr>
        <a:xfrm flipH="1" flipV="1">
          <a:off x="4257675" y="23945850"/>
          <a:ext cx="1076325" cy="180975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38100</xdr:rowOff>
    </xdr:from>
    <xdr:to>
      <xdr:col>4</xdr:col>
      <xdr:colOff>571500</xdr:colOff>
      <xdr:row>142</xdr:row>
      <xdr:rowOff>152400</xdr:rowOff>
    </xdr:to>
    <xdr:sp>
      <xdr:nvSpPr>
        <xdr:cNvPr id="68" name="Line 146"/>
        <xdr:cNvSpPr>
          <a:spLocks/>
        </xdr:cNvSpPr>
      </xdr:nvSpPr>
      <xdr:spPr>
        <a:xfrm flipH="1" flipV="1">
          <a:off x="4248150" y="23707725"/>
          <a:ext cx="1190625" cy="114300"/>
        </a:xfrm>
        <a:prstGeom prst="line">
          <a:avLst/>
        </a:prstGeom>
        <a:noFill/>
        <a:ln w="1587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2</xdr:row>
      <xdr:rowOff>142875</xdr:rowOff>
    </xdr:from>
    <xdr:to>
      <xdr:col>7</xdr:col>
      <xdr:colOff>428625</xdr:colOff>
      <xdr:row>29</xdr:row>
      <xdr:rowOff>57150</xdr:rowOff>
    </xdr:to>
    <xdr:pic>
      <xdr:nvPicPr>
        <xdr:cNvPr id="1" name="Picture 66" descr="C:\Documents and Settings\utente\Documenti\Immagini\scheletro-corpo.JPG"/>
        <xdr:cNvPicPr preferRelativeResize="1">
          <a:picLocks noChangeAspect="1"/>
        </xdr:cNvPicPr>
      </xdr:nvPicPr>
      <xdr:blipFill>
        <a:blip r:embed="rId1"/>
        <a:srcRect l="24427" t="42404" r="56965" b="2671"/>
        <a:stretch>
          <a:fillRect/>
        </a:stretch>
      </xdr:blipFill>
      <xdr:spPr>
        <a:xfrm>
          <a:off x="3771900" y="590550"/>
          <a:ext cx="22288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152400</xdr:rowOff>
    </xdr:from>
    <xdr:to>
      <xdr:col>5</xdr:col>
      <xdr:colOff>209550</xdr:colOff>
      <xdr:row>4</xdr:row>
      <xdr:rowOff>19050</xdr:rowOff>
    </xdr:to>
    <xdr:sp>
      <xdr:nvSpPr>
        <xdr:cNvPr id="2" name="Line 67"/>
        <xdr:cNvSpPr>
          <a:spLocks/>
        </xdr:cNvSpPr>
      </xdr:nvSpPr>
      <xdr:spPr>
        <a:xfrm>
          <a:off x="3743325" y="771525"/>
          <a:ext cx="819150" cy="38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1495425</xdr:colOff>
      <xdr:row>6</xdr:row>
      <xdr:rowOff>133350</xdr:rowOff>
    </xdr:from>
    <xdr:to>
      <xdr:col>4</xdr:col>
      <xdr:colOff>590550</xdr:colOff>
      <xdr:row>6</xdr:row>
      <xdr:rowOff>133350</xdr:rowOff>
    </xdr:to>
    <xdr:sp>
      <xdr:nvSpPr>
        <xdr:cNvPr id="3" name="Line 68"/>
        <xdr:cNvSpPr>
          <a:spLocks/>
        </xdr:cNvSpPr>
      </xdr:nvSpPr>
      <xdr:spPr>
        <a:xfrm flipH="1">
          <a:off x="3733800" y="1266825"/>
          <a:ext cx="600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1495425</xdr:colOff>
      <xdr:row>9</xdr:row>
      <xdr:rowOff>85725</xdr:rowOff>
    </xdr:from>
    <xdr:to>
      <xdr:col>5</xdr:col>
      <xdr:colOff>476250</xdr:colOff>
      <xdr:row>9</xdr:row>
      <xdr:rowOff>85725</xdr:rowOff>
    </xdr:to>
    <xdr:sp>
      <xdr:nvSpPr>
        <xdr:cNvPr id="4" name="Line 69"/>
        <xdr:cNvSpPr>
          <a:spLocks/>
        </xdr:cNvSpPr>
      </xdr:nvSpPr>
      <xdr:spPr>
        <a:xfrm>
          <a:off x="3733800" y="1733550"/>
          <a:ext cx="1095375" cy="0"/>
        </a:xfrm>
        <a:prstGeom prst="line">
          <a:avLst/>
        </a:prstGeom>
        <a:noFill/>
        <a:ln w="1587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76200</xdr:rowOff>
    </xdr:from>
    <xdr:to>
      <xdr:col>5</xdr:col>
      <xdr:colOff>333375</xdr:colOff>
      <xdr:row>10</xdr:row>
      <xdr:rowOff>76200</xdr:rowOff>
    </xdr:to>
    <xdr:sp>
      <xdr:nvSpPr>
        <xdr:cNvPr id="5" name="Line 70"/>
        <xdr:cNvSpPr>
          <a:spLocks/>
        </xdr:cNvSpPr>
      </xdr:nvSpPr>
      <xdr:spPr>
        <a:xfrm>
          <a:off x="3743325" y="1895475"/>
          <a:ext cx="942975" cy="0"/>
        </a:xfrm>
        <a:prstGeom prst="line">
          <a:avLst/>
        </a:prstGeom>
        <a:noFill/>
        <a:ln w="1587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1495425</xdr:colOff>
      <xdr:row>12</xdr:row>
      <xdr:rowOff>104775</xdr:rowOff>
    </xdr:from>
    <xdr:to>
      <xdr:col>5</xdr:col>
      <xdr:colOff>381000</xdr:colOff>
      <xdr:row>12</xdr:row>
      <xdr:rowOff>104775</xdr:rowOff>
    </xdr:to>
    <xdr:sp>
      <xdr:nvSpPr>
        <xdr:cNvPr id="6" name="Line 71"/>
        <xdr:cNvSpPr>
          <a:spLocks/>
        </xdr:cNvSpPr>
      </xdr:nvSpPr>
      <xdr:spPr>
        <a:xfrm flipH="1">
          <a:off x="3733800" y="2266950"/>
          <a:ext cx="10001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1495425</xdr:colOff>
      <xdr:row>14</xdr:row>
      <xdr:rowOff>19050</xdr:rowOff>
    </xdr:from>
    <xdr:to>
      <xdr:col>5</xdr:col>
      <xdr:colOff>142875</xdr:colOff>
      <xdr:row>14</xdr:row>
      <xdr:rowOff>19050</xdr:rowOff>
    </xdr:to>
    <xdr:sp>
      <xdr:nvSpPr>
        <xdr:cNvPr id="7" name="Line 73"/>
        <xdr:cNvSpPr>
          <a:spLocks/>
        </xdr:cNvSpPr>
      </xdr:nvSpPr>
      <xdr:spPr>
        <a:xfrm flipH="1">
          <a:off x="3733800" y="2524125"/>
          <a:ext cx="7620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1495425</xdr:colOff>
      <xdr:row>16</xdr:row>
      <xdr:rowOff>38100</xdr:rowOff>
    </xdr:from>
    <xdr:to>
      <xdr:col>4</xdr:col>
      <xdr:colOff>295275</xdr:colOff>
      <xdr:row>16</xdr:row>
      <xdr:rowOff>38100</xdr:rowOff>
    </xdr:to>
    <xdr:sp>
      <xdr:nvSpPr>
        <xdr:cNvPr id="8" name="Line 74"/>
        <xdr:cNvSpPr>
          <a:spLocks/>
        </xdr:cNvSpPr>
      </xdr:nvSpPr>
      <xdr:spPr>
        <a:xfrm flipH="1">
          <a:off x="3733800" y="2886075"/>
          <a:ext cx="304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209550</xdr:colOff>
      <xdr:row>19</xdr:row>
      <xdr:rowOff>0</xdr:rowOff>
    </xdr:to>
    <xdr:sp>
      <xdr:nvSpPr>
        <xdr:cNvPr id="9" name="Line 75"/>
        <xdr:cNvSpPr>
          <a:spLocks/>
        </xdr:cNvSpPr>
      </xdr:nvSpPr>
      <xdr:spPr>
        <a:xfrm flipH="1">
          <a:off x="3743325" y="336232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1495425</xdr:colOff>
      <xdr:row>20</xdr:row>
      <xdr:rowOff>133350</xdr:rowOff>
    </xdr:from>
    <xdr:to>
      <xdr:col>5</xdr:col>
      <xdr:colOff>133350</xdr:colOff>
      <xdr:row>21</xdr:row>
      <xdr:rowOff>0</xdr:rowOff>
    </xdr:to>
    <xdr:sp>
      <xdr:nvSpPr>
        <xdr:cNvPr id="10" name="Line 76"/>
        <xdr:cNvSpPr>
          <a:spLocks/>
        </xdr:cNvSpPr>
      </xdr:nvSpPr>
      <xdr:spPr>
        <a:xfrm flipH="1">
          <a:off x="3733800" y="3667125"/>
          <a:ext cx="752475" cy="38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1495425</xdr:colOff>
      <xdr:row>26</xdr:row>
      <xdr:rowOff>38100</xdr:rowOff>
    </xdr:from>
    <xdr:to>
      <xdr:col>5</xdr:col>
      <xdr:colOff>133350</xdr:colOff>
      <xdr:row>26</xdr:row>
      <xdr:rowOff>38100</xdr:rowOff>
    </xdr:to>
    <xdr:sp>
      <xdr:nvSpPr>
        <xdr:cNvPr id="11" name="Line 77"/>
        <xdr:cNvSpPr>
          <a:spLocks/>
        </xdr:cNvSpPr>
      </xdr:nvSpPr>
      <xdr:spPr>
        <a:xfrm flipH="1">
          <a:off x="3733800" y="4600575"/>
          <a:ext cx="7524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485775</xdr:colOff>
      <xdr:row>29</xdr:row>
      <xdr:rowOff>85725</xdr:rowOff>
    </xdr:to>
    <xdr:sp>
      <xdr:nvSpPr>
        <xdr:cNvPr id="12" name="Line 78"/>
        <xdr:cNvSpPr>
          <a:spLocks/>
        </xdr:cNvSpPr>
      </xdr:nvSpPr>
      <xdr:spPr>
        <a:xfrm flipH="1">
          <a:off x="3743325" y="5010150"/>
          <a:ext cx="485775" cy="152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7</xdr:col>
      <xdr:colOff>428625</xdr:colOff>
      <xdr:row>31</xdr:row>
      <xdr:rowOff>142875</xdr:rowOff>
    </xdr:to>
    <xdr:sp>
      <xdr:nvSpPr>
        <xdr:cNvPr id="13" name="Line 79"/>
        <xdr:cNvSpPr>
          <a:spLocks/>
        </xdr:cNvSpPr>
      </xdr:nvSpPr>
      <xdr:spPr>
        <a:xfrm>
          <a:off x="4743450" y="4714875"/>
          <a:ext cx="1257300" cy="847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26</xdr:row>
      <xdr:rowOff>142875</xdr:rowOff>
    </xdr:from>
    <xdr:to>
      <xdr:col>8</xdr:col>
      <xdr:colOff>28575</xdr:colOff>
      <xdr:row>26</xdr:row>
      <xdr:rowOff>161925</xdr:rowOff>
    </xdr:to>
    <xdr:sp>
      <xdr:nvSpPr>
        <xdr:cNvPr id="14" name="Line 80"/>
        <xdr:cNvSpPr>
          <a:spLocks/>
        </xdr:cNvSpPr>
      </xdr:nvSpPr>
      <xdr:spPr>
        <a:xfrm>
          <a:off x="5362575" y="4705350"/>
          <a:ext cx="704850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24</xdr:row>
      <xdr:rowOff>66675</xdr:rowOff>
    </xdr:from>
    <xdr:to>
      <xdr:col>7</xdr:col>
      <xdr:colOff>447675</xdr:colOff>
      <xdr:row>24</xdr:row>
      <xdr:rowOff>66675</xdr:rowOff>
    </xdr:to>
    <xdr:sp>
      <xdr:nvSpPr>
        <xdr:cNvPr id="15" name="Line 81"/>
        <xdr:cNvSpPr>
          <a:spLocks/>
        </xdr:cNvSpPr>
      </xdr:nvSpPr>
      <xdr:spPr>
        <a:xfrm>
          <a:off x="5181600" y="4286250"/>
          <a:ext cx="8382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22</xdr:row>
      <xdr:rowOff>85725</xdr:rowOff>
    </xdr:from>
    <xdr:to>
      <xdr:col>8</xdr:col>
      <xdr:colOff>0</xdr:colOff>
      <xdr:row>22</xdr:row>
      <xdr:rowOff>85725</xdr:rowOff>
    </xdr:to>
    <xdr:sp>
      <xdr:nvSpPr>
        <xdr:cNvPr id="16" name="Line 83"/>
        <xdr:cNvSpPr>
          <a:spLocks/>
        </xdr:cNvSpPr>
      </xdr:nvSpPr>
      <xdr:spPr>
        <a:xfrm flipH="1">
          <a:off x="5038725" y="3962400"/>
          <a:ext cx="1000125" cy="0"/>
        </a:xfrm>
        <a:prstGeom prst="line">
          <a:avLst/>
        </a:prstGeom>
        <a:noFill/>
        <a:ln w="1587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66675</xdr:rowOff>
    </xdr:from>
    <xdr:to>
      <xdr:col>7</xdr:col>
      <xdr:colOff>457200</xdr:colOff>
      <xdr:row>19</xdr:row>
      <xdr:rowOff>66675</xdr:rowOff>
    </xdr:to>
    <xdr:sp>
      <xdr:nvSpPr>
        <xdr:cNvPr id="17" name="Line 84"/>
        <xdr:cNvSpPr>
          <a:spLocks/>
        </xdr:cNvSpPr>
      </xdr:nvSpPr>
      <xdr:spPr>
        <a:xfrm>
          <a:off x="5391150" y="3429000"/>
          <a:ext cx="6381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16</xdr:row>
      <xdr:rowOff>152400</xdr:rowOff>
    </xdr:from>
    <xdr:to>
      <xdr:col>8</xdr:col>
      <xdr:colOff>38100</xdr:colOff>
      <xdr:row>17</xdr:row>
      <xdr:rowOff>0</xdr:rowOff>
    </xdr:to>
    <xdr:sp>
      <xdr:nvSpPr>
        <xdr:cNvPr id="18" name="Line 85"/>
        <xdr:cNvSpPr>
          <a:spLocks/>
        </xdr:cNvSpPr>
      </xdr:nvSpPr>
      <xdr:spPr>
        <a:xfrm>
          <a:off x="5857875" y="3000375"/>
          <a:ext cx="219075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57150</xdr:rowOff>
    </xdr:from>
    <xdr:to>
      <xdr:col>8</xdr:col>
      <xdr:colOff>0</xdr:colOff>
      <xdr:row>15</xdr:row>
      <xdr:rowOff>57150</xdr:rowOff>
    </xdr:to>
    <xdr:sp>
      <xdr:nvSpPr>
        <xdr:cNvPr id="19" name="Line 86"/>
        <xdr:cNvSpPr>
          <a:spLocks/>
        </xdr:cNvSpPr>
      </xdr:nvSpPr>
      <xdr:spPr>
        <a:xfrm>
          <a:off x="5676900" y="2733675"/>
          <a:ext cx="361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28575</xdr:rowOff>
    </xdr:from>
    <xdr:to>
      <xdr:col>8</xdr:col>
      <xdr:colOff>0</xdr:colOff>
      <xdr:row>13</xdr:row>
      <xdr:rowOff>28575</xdr:rowOff>
    </xdr:to>
    <xdr:sp>
      <xdr:nvSpPr>
        <xdr:cNvPr id="20" name="Line 87"/>
        <xdr:cNvSpPr>
          <a:spLocks/>
        </xdr:cNvSpPr>
      </xdr:nvSpPr>
      <xdr:spPr>
        <a:xfrm>
          <a:off x="5600700" y="2362200"/>
          <a:ext cx="4381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1" name="Line 88"/>
        <xdr:cNvSpPr>
          <a:spLocks/>
        </xdr:cNvSpPr>
      </xdr:nvSpPr>
      <xdr:spPr>
        <a:xfrm>
          <a:off x="5543550" y="1819275"/>
          <a:ext cx="495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8</xdr:row>
      <xdr:rowOff>57150</xdr:rowOff>
    </xdr:from>
    <xdr:to>
      <xdr:col>8</xdr:col>
      <xdr:colOff>0</xdr:colOff>
      <xdr:row>8</xdr:row>
      <xdr:rowOff>57150</xdr:rowOff>
    </xdr:to>
    <xdr:sp>
      <xdr:nvSpPr>
        <xdr:cNvPr id="22" name="Line 89"/>
        <xdr:cNvSpPr>
          <a:spLocks/>
        </xdr:cNvSpPr>
      </xdr:nvSpPr>
      <xdr:spPr>
        <a:xfrm flipH="1">
          <a:off x="5267325" y="1533525"/>
          <a:ext cx="771525" cy="0"/>
        </a:xfrm>
        <a:prstGeom prst="line">
          <a:avLst/>
        </a:prstGeom>
        <a:noFill/>
        <a:ln w="1587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38100</xdr:rowOff>
    </xdr:from>
    <xdr:to>
      <xdr:col>8</xdr:col>
      <xdr:colOff>0</xdr:colOff>
      <xdr:row>6</xdr:row>
      <xdr:rowOff>38100</xdr:rowOff>
    </xdr:to>
    <xdr:sp>
      <xdr:nvSpPr>
        <xdr:cNvPr id="23" name="Line 90"/>
        <xdr:cNvSpPr>
          <a:spLocks/>
        </xdr:cNvSpPr>
      </xdr:nvSpPr>
      <xdr:spPr>
        <a:xfrm>
          <a:off x="5143500" y="11715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76200</xdr:rowOff>
    </xdr:from>
    <xdr:to>
      <xdr:col>8</xdr:col>
      <xdr:colOff>0</xdr:colOff>
      <xdr:row>5</xdr:row>
      <xdr:rowOff>76200</xdr:rowOff>
    </xdr:to>
    <xdr:sp>
      <xdr:nvSpPr>
        <xdr:cNvPr id="24" name="Line 91"/>
        <xdr:cNvSpPr>
          <a:spLocks/>
        </xdr:cNvSpPr>
      </xdr:nvSpPr>
      <xdr:spPr>
        <a:xfrm>
          <a:off x="5172075" y="1038225"/>
          <a:ext cx="866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2</xdr:row>
      <xdr:rowOff>142875</xdr:rowOff>
    </xdr:from>
    <xdr:to>
      <xdr:col>5</xdr:col>
      <xdr:colOff>190500</xdr:colOff>
      <xdr:row>32</xdr:row>
      <xdr:rowOff>19050</xdr:rowOff>
    </xdr:to>
    <xdr:pic>
      <xdr:nvPicPr>
        <xdr:cNvPr id="1" name="Picture 1" descr="C:\Documents and Settings\utente\Documenti\Immagini\colonna%20vertebrale.jpg"/>
        <xdr:cNvPicPr preferRelativeResize="1">
          <a:picLocks noChangeAspect="1"/>
        </xdr:cNvPicPr>
      </xdr:nvPicPr>
      <xdr:blipFill>
        <a:blip r:embed="rId1"/>
        <a:srcRect l="36859"/>
        <a:stretch>
          <a:fillRect/>
        </a:stretch>
      </xdr:blipFill>
      <xdr:spPr>
        <a:xfrm>
          <a:off x="4524375" y="581025"/>
          <a:ext cx="142875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55</xdr:row>
      <xdr:rowOff>104775</xdr:rowOff>
    </xdr:from>
    <xdr:to>
      <xdr:col>4</xdr:col>
      <xdr:colOff>523875</xdr:colOff>
      <xdr:row>87</xdr:row>
      <xdr:rowOff>104775</xdr:rowOff>
    </xdr:to>
    <xdr:pic>
      <xdr:nvPicPr>
        <xdr:cNvPr id="2" name="Picture 2" descr="C:\Documents and Settings\utente\Documenti\Immagini\colonna%20vertebr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9563100"/>
          <a:ext cx="2276475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2</xdr:row>
      <xdr:rowOff>57150</xdr:rowOff>
    </xdr:from>
    <xdr:to>
      <xdr:col>7</xdr:col>
      <xdr:colOff>581025</xdr:colOff>
      <xdr:row>28</xdr:row>
      <xdr:rowOff>95250</xdr:rowOff>
    </xdr:to>
    <xdr:pic>
      <xdr:nvPicPr>
        <xdr:cNvPr id="1" name="Picture 2" descr="C:\Documents and Settings\utente\Documenti\Immagini\cor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00050"/>
          <a:ext cx="376237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33</xdr:row>
      <xdr:rowOff>142875</xdr:rowOff>
    </xdr:from>
    <xdr:to>
      <xdr:col>14</xdr:col>
      <xdr:colOff>276225</xdr:colOff>
      <xdr:row>77</xdr:row>
      <xdr:rowOff>28575</xdr:rowOff>
    </xdr:to>
    <xdr:pic>
      <xdr:nvPicPr>
        <xdr:cNvPr id="1" name="Picture 2" descr="C:\Documents and Settings\utente\Documenti\Immagini\lo_scheletro_sche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581650"/>
          <a:ext cx="5467350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57150</xdr:rowOff>
    </xdr:from>
    <xdr:to>
      <xdr:col>10</xdr:col>
      <xdr:colOff>95250</xdr:colOff>
      <xdr:row>33</xdr:row>
      <xdr:rowOff>95250</xdr:rowOff>
    </xdr:to>
    <xdr:pic>
      <xdr:nvPicPr>
        <xdr:cNvPr id="2" name="Picture 3" descr="C:\Documents and Settings\utente\Documenti\Immagini\2378037692_e7a154a83e_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14325"/>
          <a:ext cx="618172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</xdr:row>
      <xdr:rowOff>57150</xdr:rowOff>
    </xdr:from>
    <xdr:to>
      <xdr:col>14</xdr:col>
      <xdr:colOff>228600</xdr:colOff>
      <xdr:row>21</xdr:row>
      <xdr:rowOff>152400</xdr:rowOff>
    </xdr:to>
    <xdr:pic>
      <xdr:nvPicPr>
        <xdr:cNvPr id="3" name="Img461566262" descr="Ossa della ma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314325"/>
          <a:ext cx="249555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22</xdr:row>
      <xdr:rowOff>38100</xdr:rowOff>
    </xdr:from>
    <xdr:to>
      <xdr:col>12</xdr:col>
      <xdr:colOff>190500</xdr:colOff>
      <xdr:row>28</xdr:row>
      <xdr:rowOff>114300</xdr:rowOff>
    </xdr:to>
    <xdr:sp>
      <xdr:nvSpPr>
        <xdr:cNvPr id="4" name="Line 5"/>
        <xdr:cNvSpPr>
          <a:spLocks/>
        </xdr:cNvSpPr>
      </xdr:nvSpPr>
      <xdr:spPr>
        <a:xfrm>
          <a:off x="7505700" y="3695700"/>
          <a:ext cx="0" cy="1047750"/>
        </a:xfrm>
        <a:prstGeom prst="line">
          <a:avLst/>
        </a:prstGeom>
        <a:noFill/>
        <a:ln w="12700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aiuto_colonna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8.57421875" style="1" customWidth="1"/>
    <col min="2" max="2" width="13.421875" style="1" customWidth="1"/>
    <col min="3" max="3" width="19.57421875" style="1" customWidth="1"/>
    <col min="4" max="6" width="9.140625" style="1" customWidth="1"/>
    <col min="7" max="7" width="4.140625" style="1" customWidth="1"/>
    <col min="8" max="8" width="19.57421875" style="1" customWidth="1"/>
    <col min="9" max="9" width="13.00390625" style="1" customWidth="1"/>
    <col min="10" max="16384" width="9.140625" style="1" customWidth="1"/>
  </cols>
  <sheetData>
    <row r="1" spans="3:8" ht="42" customHeight="1" thickBot="1">
      <c r="C1" s="91" t="s">
        <v>284</v>
      </c>
      <c r="D1" s="92"/>
      <c r="E1" s="92"/>
      <c r="F1" s="92"/>
      <c r="G1" s="92"/>
      <c r="H1" s="92"/>
    </row>
    <row r="2" spans="3:8" ht="21" customHeight="1" thickBot="1">
      <c r="C2" s="42" t="s">
        <v>21</v>
      </c>
      <c r="D2" s="43"/>
      <c r="E2" s="43"/>
      <c r="F2" s="43"/>
      <c r="G2" s="43"/>
      <c r="H2" s="44"/>
    </row>
    <row r="3" spans="2:9" ht="13.5" thickBot="1">
      <c r="B3" s="2"/>
      <c r="C3" s="45" t="s">
        <v>22</v>
      </c>
      <c r="D3" s="46"/>
      <c r="E3" s="46"/>
      <c r="F3" s="46"/>
      <c r="G3" s="46"/>
      <c r="H3" s="47"/>
      <c r="I3" s="2"/>
    </row>
    <row r="4" spans="2:9" ht="12.75">
      <c r="B4" s="2"/>
      <c r="C4" s="2"/>
      <c r="H4" s="2"/>
      <c r="I4" s="2"/>
    </row>
    <row r="5" spans="2:9" ht="12.75">
      <c r="B5" s="2"/>
      <c r="C5" s="2"/>
      <c r="H5" s="2"/>
      <c r="I5" s="2"/>
    </row>
    <row r="6" spans="2:9" ht="13.5" thickBot="1">
      <c r="B6" s="2"/>
      <c r="C6" s="2"/>
      <c r="H6" s="2"/>
      <c r="I6" s="2"/>
    </row>
    <row r="7" spans="2:9" ht="13.5" thickBot="1">
      <c r="B7" s="7">
        <f>IF(C7="","",IF(C7="testa","BRAVO!","NO! RIPROVA"))</f>
      </c>
      <c r="C7" s="6"/>
      <c r="H7" s="2"/>
      <c r="I7" s="2"/>
    </row>
    <row r="8" spans="2:9" ht="12.75">
      <c r="B8" s="2"/>
      <c r="C8" s="2"/>
      <c r="H8" s="2"/>
      <c r="I8" s="2"/>
    </row>
    <row r="9" spans="2:9" ht="12.75">
      <c r="B9" s="2"/>
      <c r="C9" s="2"/>
      <c r="H9" s="2"/>
      <c r="I9" s="2"/>
    </row>
    <row r="10" spans="2:9" ht="12.75">
      <c r="B10" s="2"/>
      <c r="C10" s="2"/>
      <c r="H10" s="2"/>
      <c r="I10" s="2"/>
    </row>
    <row r="11" spans="2:9" ht="12.75">
      <c r="B11" s="2"/>
      <c r="C11" s="2"/>
      <c r="H11" s="2"/>
      <c r="I11" s="2"/>
    </row>
    <row r="12" spans="2:9" ht="13.5" thickBot="1">
      <c r="B12" s="2"/>
      <c r="C12" s="2"/>
      <c r="H12" s="2"/>
      <c r="I12" s="2"/>
    </row>
    <row r="13" spans="2:9" ht="13.5" thickBot="1">
      <c r="B13" s="7">
        <f>IF(C13="","",IF(C13="arto superiore","BRAVO!","NO! RIPROVA"))</f>
      </c>
      <c r="C13" s="6"/>
      <c r="H13" s="6"/>
      <c r="I13" s="7">
        <f>IF(J13="","",IF(J13="tronco","BRAVO!","NO! RIPROVA"))</f>
      </c>
    </row>
    <row r="14" spans="2:9" ht="12.75">
      <c r="B14" s="2"/>
      <c r="C14" s="2"/>
      <c r="H14" s="2"/>
      <c r="I14" s="2"/>
    </row>
    <row r="15" spans="2:9" ht="12.75">
      <c r="B15" s="2"/>
      <c r="C15" s="2"/>
      <c r="H15" s="2"/>
      <c r="I15" s="2"/>
    </row>
    <row r="16" spans="2:9" ht="12.75">
      <c r="B16" s="2"/>
      <c r="C16" s="2"/>
      <c r="H16" s="2"/>
      <c r="I16" s="2"/>
    </row>
    <row r="17" spans="2:9" ht="13.5" thickBot="1">
      <c r="B17" s="2"/>
      <c r="C17" s="2"/>
      <c r="H17" s="2"/>
      <c r="I17" s="2"/>
    </row>
    <row r="18" spans="2:9" ht="13.5" thickBot="1">
      <c r="B18" s="2"/>
      <c r="C18" s="2"/>
      <c r="H18" s="6"/>
      <c r="I18" s="7">
        <f>IF(J18="","",IF(J18="mano","BRAVO!","NO! RIPROVA"))</f>
      </c>
    </row>
    <row r="19" spans="2:9" ht="12.75">
      <c r="B19" s="2"/>
      <c r="C19" s="2"/>
      <c r="H19" s="2"/>
      <c r="I19" s="2"/>
    </row>
    <row r="20" spans="2:9" ht="12.75">
      <c r="B20" s="2"/>
      <c r="C20" s="2"/>
      <c r="H20" s="2"/>
      <c r="I20" s="2"/>
    </row>
    <row r="21" spans="2:9" ht="13.5" thickBot="1">
      <c r="B21" s="2"/>
      <c r="C21" s="2"/>
      <c r="H21" s="2"/>
      <c r="I21" s="2"/>
    </row>
    <row r="22" spans="2:9" ht="13.5" thickBot="1">
      <c r="B22" s="2"/>
      <c r="C22" s="2"/>
      <c r="H22" s="6"/>
      <c r="I22" s="7">
        <f>IF(J22="","",IF(J22="arto inferiore","BRAVO!","NO! RIPROVA"))</f>
      </c>
    </row>
    <row r="23" spans="2:9" ht="12.75">
      <c r="B23" s="2"/>
      <c r="C23" s="2"/>
      <c r="H23" s="2"/>
      <c r="I23" s="2"/>
    </row>
    <row r="24" spans="2:9" ht="12.75">
      <c r="B24" s="2"/>
      <c r="C24" s="2"/>
      <c r="H24" s="2"/>
      <c r="I24" s="2"/>
    </row>
    <row r="25" spans="2:9" ht="12.75">
      <c r="B25" s="2"/>
      <c r="C25" s="2"/>
      <c r="H25" s="2"/>
      <c r="I25" s="2"/>
    </row>
    <row r="26" spans="2:9" ht="13.5" thickBot="1">
      <c r="B26" s="2"/>
      <c r="C26" s="2"/>
      <c r="H26" s="2"/>
      <c r="I26" s="2"/>
    </row>
    <row r="27" spans="2:9" ht="13.5" thickBot="1">
      <c r="B27" s="7">
        <f>IF(C27="","",IF(C27="piede","BRAVO!","NO! RIPROVA"))</f>
      </c>
      <c r="C27" s="6"/>
      <c r="H27" s="2"/>
      <c r="I27" s="2"/>
    </row>
    <row r="28" spans="2:9" ht="12.75">
      <c r="B28" s="2"/>
      <c r="C28" s="2"/>
      <c r="H28" s="2"/>
      <c r="I28" s="2"/>
    </row>
    <row r="29" spans="2:9" ht="12.75">
      <c r="B29" s="2"/>
      <c r="C29" s="2"/>
      <c r="H29" s="2"/>
      <c r="I29" s="2"/>
    </row>
  </sheetData>
  <sheetProtection password="9E94" sheet="1" objects="1" scenarios="1"/>
  <mergeCells count="3">
    <mergeCell ref="C2:H2"/>
    <mergeCell ref="C3:H3"/>
    <mergeCell ref="C1:H1"/>
  </mergeCells>
  <hyperlinks>
    <hyperlink ref="C3:H3" location="parti_del_corpo" display="Se hai bisogno d'aiuto, clicca qui"/>
    <hyperlink ref="C1" r:id="rId1" display="www.renatopatrignani.net 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33.7109375" style="1" customWidth="1"/>
    <col min="2" max="2" width="12.7109375" style="1" customWidth="1"/>
    <col min="3" max="3" width="17.140625" style="2" customWidth="1"/>
    <col min="4" max="4" width="9.421875" style="1" customWidth="1"/>
    <col min="5" max="5" width="10.421875" style="1" customWidth="1"/>
    <col min="6" max="7" width="9.140625" style="1" customWidth="1"/>
    <col min="8" max="8" width="22.8515625" style="2" customWidth="1"/>
    <col min="9" max="9" width="14.00390625" style="1" customWidth="1"/>
    <col min="10" max="16384" width="9.140625" style="1" customWidth="1"/>
  </cols>
  <sheetData>
    <row r="1" spans="2:9" ht="20.25" customHeight="1" thickBot="1">
      <c r="B1" s="52" t="s">
        <v>273</v>
      </c>
      <c r="C1" s="43"/>
      <c r="D1" s="43"/>
      <c r="E1" s="43"/>
      <c r="F1" s="43"/>
      <c r="G1" s="43"/>
      <c r="H1" s="43"/>
      <c r="I1" s="44"/>
    </row>
    <row r="2" spans="4:7" ht="13.5" thickBot="1">
      <c r="D2" s="48" t="s">
        <v>22</v>
      </c>
      <c r="E2" s="48"/>
      <c r="F2" s="48"/>
      <c r="G2" s="48"/>
    </row>
    <row r="3" spans="1:2" ht="15" customHeight="1">
      <c r="A3" s="31" t="s">
        <v>274</v>
      </c>
      <c r="B3" s="32"/>
    </row>
    <row r="4" spans="1:2" ht="15" customHeight="1" thickBot="1">
      <c r="A4" s="34" t="s">
        <v>275</v>
      </c>
      <c r="B4" s="33"/>
    </row>
    <row r="5" spans="1:9" ht="13.5" thickBot="1">
      <c r="A5" s="36" t="s">
        <v>243</v>
      </c>
      <c r="B5" s="28">
        <f>IF(C5="","",IF(C5="TESTA","BRAVO/A!","NO! RIPROVA"))</f>
      </c>
      <c r="C5" s="22"/>
      <c r="H5" s="22"/>
      <c r="I5" s="3">
        <f>IF(H5="","",IF(H5="FRONTE","BRAVO/A!","NO! RIPROVA!"))</f>
      </c>
    </row>
    <row r="6" spans="1:9" ht="13.5" thickBot="1">
      <c r="A6" s="37" t="s">
        <v>244</v>
      </c>
      <c r="B6" s="28">
        <f>IF(C6="","",IF(C6="ORECCHIO","BRAVO/A!","NO! RIPROVA"))</f>
      </c>
      <c r="C6" s="22"/>
      <c r="H6" s="22"/>
      <c r="I6" s="3">
        <f>IF(H6="","",IF(H6="OCCHIO","BRAVO/A!","NO! RIPROVA!"))</f>
      </c>
    </row>
    <row r="7" spans="1:9" ht="13.5" thickBot="1">
      <c r="A7" s="37" t="s">
        <v>245</v>
      </c>
      <c r="B7" s="28"/>
      <c r="H7" s="22"/>
      <c r="I7" s="3">
        <f>IF(H7="","",IF(H7="NASO","BRAVO/A!","NO! RIPROVA!"))</f>
      </c>
    </row>
    <row r="8" spans="1:9" ht="13.5" thickBot="1">
      <c r="A8" s="37" t="s">
        <v>246</v>
      </c>
      <c r="B8" s="28">
        <f>IF(C8="","",IF(C8="GUANCIA","BRAVO/A!","NO! RIPROVA"))</f>
      </c>
      <c r="C8" s="22"/>
      <c r="H8" s="22"/>
      <c r="I8" s="3">
        <f>IF(H8="","",IF(H8="BOCCA","BRAVO/A!","NO! RIPROVA!"))</f>
      </c>
    </row>
    <row r="9" spans="1:9" ht="13.5" thickBot="1">
      <c r="A9" s="37" t="s">
        <v>247</v>
      </c>
      <c r="B9" s="28">
        <f>IF(C9="","",IF(C9="COLLO","BRAVO/A!","NO! RIPROVA"))</f>
      </c>
      <c r="C9" s="22"/>
      <c r="I9" s="3"/>
    </row>
    <row r="10" spans="1:9" ht="13.5" thickBot="1">
      <c r="A10" s="37" t="s">
        <v>248</v>
      </c>
      <c r="B10" s="28">
        <f>IF(C10="","",IF(C10="SPALLA","BRAVO/A!","NO! RIPROVA"))</f>
      </c>
      <c r="C10" s="22"/>
      <c r="H10" s="22"/>
      <c r="I10" s="3">
        <f>IF(H10="","",IF(H10="MENTO","BRAVO/A!","NO! RIPROVA!"))</f>
      </c>
    </row>
    <row r="11" spans="1:9" ht="13.5" thickBot="1">
      <c r="A11" s="37" t="s">
        <v>249</v>
      </c>
      <c r="B11" s="28"/>
      <c r="I11" s="3"/>
    </row>
    <row r="12" spans="1:9" ht="13.5" thickBot="1">
      <c r="A12" s="38" t="s">
        <v>261</v>
      </c>
      <c r="B12" s="28">
        <f>IF(C12="","",IF(C12="PETTO","BRAVO/A!","NO! RIPROVA"))</f>
      </c>
      <c r="C12" s="22"/>
      <c r="H12" s="39"/>
      <c r="I12" s="3">
        <f>IF(H12="","",IF(H12="BRACCIO","BRAVO/A!","NO! RIPROVA!"))</f>
      </c>
    </row>
    <row r="13" spans="1:9" ht="13.5" thickBot="1">
      <c r="A13" s="37" t="s">
        <v>251</v>
      </c>
      <c r="B13" s="28"/>
      <c r="I13" s="3"/>
    </row>
    <row r="14" spans="1:9" ht="13.5" thickBot="1">
      <c r="A14" s="37" t="s">
        <v>270</v>
      </c>
      <c r="B14" s="28">
        <f>IF(C14="","",IF(C14="ARTO SUPERIORE","BRAVO/A!","NO! RIPROVA"))</f>
      </c>
      <c r="C14" s="23"/>
      <c r="H14" s="22"/>
      <c r="I14" s="3">
        <f>IF(H14="","",IF(H14="GOMITO","BRAVO/A!","NO! RIPROVA!"))</f>
      </c>
    </row>
    <row r="15" spans="1:9" ht="13.5" thickBot="1">
      <c r="A15" s="37" t="s">
        <v>264</v>
      </c>
      <c r="B15" s="28"/>
      <c r="I15" s="3"/>
    </row>
    <row r="16" spans="1:9" ht="13.5" thickBot="1">
      <c r="A16" s="37" t="s">
        <v>252</v>
      </c>
      <c r="B16" s="28">
        <f>IF(C16="","",IF(C16="POLSO","BRAVO/A!","NO! RIPROVA"))</f>
      </c>
      <c r="C16" s="22"/>
      <c r="H16" s="22"/>
      <c r="I16" s="3">
        <f>IF(H16="","",IF(H16="AVAMBRACCIO","BRAVO/A!","NO! RIPROVA!"))</f>
      </c>
    </row>
    <row r="17" spans="1:9" ht="13.5" thickBot="1">
      <c r="A17" s="37" t="s">
        <v>242</v>
      </c>
      <c r="B17" s="28">
        <f>IF(C17="","",IF(C17="MANO","BRAVO/A!","NO! RIPROVA"))</f>
      </c>
      <c r="C17" s="35"/>
      <c r="I17" s="3"/>
    </row>
    <row r="18" spans="1:9" ht="12.75">
      <c r="A18" s="37" t="s">
        <v>33</v>
      </c>
      <c r="I18" s="3"/>
    </row>
    <row r="19" spans="1:9" ht="13.5" thickBot="1">
      <c r="A19" s="37" t="s">
        <v>253</v>
      </c>
      <c r="B19" s="28"/>
      <c r="I19" s="3"/>
    </row>
    <row r="20" spans="1:9" ht="13.5" thickBot="1">
      <c r="A20" s="37" t="s">
        <v>254</v>
      </c>
      <c r="B20" s="28"/>
      <c r="H20" s="22"/>
      <c r="I20" s="3">
        <f>IF(H20="","",IF(H20="DITO","BRAVO/A!","NO! RIPROVA!"))</f>
      </c>
    </row>
    <row r="21" spans="1:9" ht="13.5" thickBot="1">
      <c r="A21" s="37" t="s">
        <v>256</v>
      </c>
      <c r="B21" s="28">
        <f>IF(C21="","",IF(C21="COSCIA","BRAVO/A!","NO! RIPROVA"))</f>
      </c>
      <c r="C21" s="22"/>
      <c r="I21" s="3"/>
    </row>
    <row r="22" spans="1:9" ht="13.5" thickBot="1">
      <c r="A22" s="37" t="s">
        <v>257</v>
      </c>
      <c r="B22" s="28"/>
      <c r="I22" s="3"/>
    </row>
    <row r="23" spans="1:9" ht="13.5" thickBot="1">
      <c r="A23" s="37" t="s">
        <v>258</v>
      </c>
      <c r="B23" s="28">
        <f>IF(C23="","",IF(C23="GINOCCHIO","BRAVO/A!","NO! RIPROVA"))</f>
      </c>
      <c r="C23" s="22"/>
      <c r="I23" s="3"/>
    </row>
    <row r="24" spans="1:9" ht="13.5" thickBot="1">
      <c r="A24" s="37" t="s">
        <v>259</v>
      </c>
      <c r="B24" s="28"/>
      <c r="H24" s="23"/>
      <c r="I24" s="3">
        <f>IF(H24="","",IF(H24="ARTO INFERIORE","BRAVO/A!","NO! RIPROVA!"))</f>
      </c>
    </row>
    <row r="25" spans="1:9" ht="13.5" thickBot="1">
      <c r="A25" s="37" t="s">
        <v>260</v>
      </c>
      <c r="B25" s="28"/>
      <c r="I25" s="3"/>
    </row>
    <row r="26" spans="1:9" ht="13.5" thickBot="1">
      <c r="A26" s="37" t="s">
        <v>276</v>
      </c>
      <c r="B26" s="28">
        <f>IF(C26="","",IF(C26="POLPACCIO","BRAVO/A!","NO! RIPROVA"))</f>
      </c>
      <c r="C26" s="22"/>
      <c r="I26" s="3"/>
    </row>
    <row r="27" spans="1:9" ht="13.5" thickBot="1">
      <c r="A27" s="37" t="s">
        <v>250</v>
      </c>
      <c r="B27" s="28"/>
      <c r="I27" s="3"/>
    </row>
    <row r="28" spans="1:9" ht="13.5" thickBot="1">
      <c r="A28" s="38" t="s">
        <v>51</v>
      </c>
      <c r="B28" s="28">
        <f>IF(C28="","",IF(C28="STINCO","BRAVO/A!","NO! RIPROVA"))</f>
      </c>
      <c r="C28" s="22"/>
      <c r="I28" s="3"/>
    </row>
    <row r="29" spans="1:9" ht="13.5" thickBot="1">
      <c r="A29" s="38" t="s">
        <v>262</v>
      </c>
      <c r="B29" s="3"/>
      <c r="I29" s="3"/>
    </row>
    <row r="30" spans="1:9" ht="13.5" thickBot="1">
      <c r="A30" s="37" t="s">
        <v>255</v>
      </c>
      <c r="B30" s="28">
        <f>IF(C30="","",IF(C30="CAVIGLIA","BRAVO/A!","NO! RIPROVA"))</f>
      </c>
      <c r="C30" s="22"/>
      <c r="H30" s="22"/>
      <c r="I30" s="3">
        <f>IF(H30="","",IF(H30="PIEDE","BRAVO/A!","NO! RIPROVA!"))</f>
      </c>
    </row>
    <row r="31" spans="1:9" ht="13.5" thickBot="1">
      <c r="A31" s="41" t="s">
        <v>263</v>
      </c>
      <c r="I31" s="24"/>
    </row>
    <row r="32" spans="1:9" ht="28.5" customHeight="1" thickBot="1">
      <c r="A32" s="40"/>
      <c r="C32" s="29">
        <f>IF(D32="","",IF(D32="PIANTA","BRAVO/A!","NO! RIPROVA"))</f>
      </c>
      <c r="D32" s="26"/>
      <c r="E32" s="25"/>
      <c r="F32" s="27"/>
      <c r="G32" s="30">
        <f>IF(F32="","",IF(F32="TALLONE","BRAVO/A!","NO! RIPROVA"))</f>
      </c>
      <c r="I32" s="24"/>
    </row>
    <row r="33" ht="13.5" thickBot="1">
      <c r="E33" s="17"/>
    </row>
    <row r="34" spans="1:8" ht="16.5" customHeight="1" thickBot="1">
      <c r="A34" s="57" t="s">
        <v>48</v>
      </c>
      <c r="B34" s="58"/>
      <c r="C34" s="58"/>
      <c r="D34" s="58"/>
      <c r="E34" s="58"/>
      <c r="F34" s="58"/>
      <c r="G34" s="58"/>
      <c r="H34" s="59"/>
    </row>
    <row r="35" spans="1:9" ht="12.75">
      <c r="A35" s="53" t="s">
        <v>63</v>
      </c>
      <c r="B35" s="53"/>
      <c r="C35" s="53"/>
      <c r="D35" s="50" t="s">
        <v>38</v>
      </c>
      <c r="E35" s="50"/>
      <c r="F35" s="50"/>
      <c r="G35" s="50"/>
      <c r="H35" s="50"/>
      <c r="I35" s="18"/>
    </row>
    <row r="36" spans="1:9" ht="12.75">
      <c r="A36" s="54" t="s">
        <v>62</v>
      </c>
      <c r="B36" s="49"/>
      <c r="C36" s="49"/>
      <c r="D36" s="50" t="s">
        <v>39</v>
      </c>
      <c r="E36" s="50"/>
      <c r="F36" s="50"/>
      <c r="G36" s="50"/>
      <c r="H36" s="50"/>
      <c r="I36" s="19"/>
    </row>
    <row r="37" spans="1:9" ht="12.75">
      <c r="A37" s="54" t="s">
        <v>61</v>
      </c>
      <c r="B37" s="49"/>
      <c r="C37" s="49"/>
      <c r="D37" s="50" t="s">
        <v>49</v>
      </c>
      <c r="E37" s="50"/>
      <c r="F37" s="50"/>
      <c r="G37" s="50"/>
      <c r="H37" s="50"/>
      <c r="I37" s="19"/>
    </row>
    <row r="38" spans="1:8" ht="12.75">
      <c r="A38" s="49" t="s">
        <v>59</v>
      </c>
      <c r="B38" s="49"/>
      <c r="C38" s="49"/>
      <c r="D38" s="50" t="s">
        <v>40</v>
      </c>
      <c r="E38" s="50"/>
      <c r="F38" s="50"/>
      <c r="G38" s="50"/>
      <c r="H38" s="50"/>
    </row>
    <row r="39" spans="1:8" ht="12.75">
      <c r="A39" s="49" t="s">
        <v>58</v>
      </c>
      <c r="B39" s="49"/>
      <c r="C39" s="49"/>
      <c r="D39" s="50" t="s">
        <v>43</v>
      </c>
      <c r="E39" s="50"/>
      <c r="F39" s="50"/>
      <c r="G39" s="50"/>
      <c r="H39" s="50"/>
    </row>
    <row r="40" spans="1:8" ht="12.75">
      <c r="A40" s="49" t="s">
        <v>82</v>
      </c>
      <c r="B40" s="49"/>
      <c r="C40" s="49"/>
      <c r="D40" s="50" t="s">
        <v>50</v>
      </c>
      <c r="E40" s="50"/>
      <c r="F40" s="50"/>
      <c r="G40" s="50"/>
      <c r="H40" s="50"/>
    </row>
    <row r="41" spans="1:8" ht="12.75">
      <c r="A41" s="51" t="s">
        <v>228</v>
      </c>
      <c r="B41" s="51"/>
      <c r="C41" s="51"/>
      <c r="D41" s="50" t="s">
        <v>229</v>
      </c>
      <c r="E41" s="50"/>
      <c r="F41" s="50"/>
      <c r="G41" s="50"/>
      <c r="H41" s="50"/>
    </row>
    <row r="42" spans="1:8" ht="12.75">
      <c r="A42" s="51" t="s">
        <v>230</v>
      </c>
      <c r="B42" s="51"/>
      <c r="C42" s="51"/>
      <c r="D42" s="50" t="s">
        <v>231</v>
      </c>
      <c r="E42" s="50"/>
      <c r="F42" s="50"/>
      <c r="G42" s="50"/>
      <c r="H42" s="50"/>
    </row>
    <row r="43" spans="1:8" ht="12.75">
      <c r="A43" s="51" t="s">
        <v>232</v>
      </c>
      <c r="B43" s="51"/>
      <c r="C43" s="51"/>
      <c r="D43" s="50" t="s">
        <v>233</v>
      </c>
      <c r="E43" s="50"/>
      <c r="F43" s="50"/>
      <c r="G43" s="50"/>
      <c r="H43" s="50"/>
    </row>
    <row r="44" spans="1:8" ht="12.75">
      <c r="A44" s="51" t="s">
        <v>234</v>
      </c>
      <c r="B44" s="51"/>
      <c r="C44" s="51"/>
      <c r="D44" s="50" t="s">
        <v>235</v>
      </c>
      <c r="E44" s="50"/>
      <c r="F44" s="50"/>
      <c r="G44" s="50"/>
      <c r="H44" s="50"/>
    </row>
    <row r="45" spans="1:8" ht="12.75">
      <c r="A45" s="49" t="s">
        <v>57</v>
      </c>
      <c r="B45" s="49"/>
      <c r="C45" s="49"/>
      <c r="D45" s="50" t="s">
        <v>41</v>
      </c>
      <c r="E45" s="50"/>
      <c r="F45" s="50"/>
      <c r="G45" s="50"/>
      <c r="H45" s="50"/>
    </row>
    <row r="46" spans="1:8" ht="12.75">
      <c r="A46" s="51" t="s">
        <v>222</v>
      </c>
      <c r="B46" s="51"/>
      <c r="C46" s="51"/>
      <c r="D46" s="50" t="s">
        <v>220</v>
      </c>
      <c r="E46" s="50"/>
      <c r="F46" s="50"/>
      <c r="G46" s="50"/>
      <c r="H46" s="50"/>
    </row>
    <row r="47" spans="1:8" ht="12.75">
      <c r="A47" s="51" t="s">
        <v>221</v>
      </c>
      <c r="B47" s="51"/>
      <c r="C47" s="51"/>
      <c r="D47" s="50" t="s">
        <v>223</v>
      </c>
      <c r="E47" s="50"/>
      <c r="F47" s="50"/>
      <c r="G47" s="50"/>
      <c r="H47" s="50"/>
    </row>
    <row r="48" spans="1:8" ht="12.75">
      <c r="A48" s="51" t="s">
        <v>224</v>
      </c>
      <c r="B48" s="51"/>
      <c r="C48" s="51"/>
      <c r="D48" s="50" t="s">
        <v>225</v>
      </c>
      <c r="E48" s="50"/>
      <c r="F48" s="50"/>
      <c r="G48" s="50"/>
      <c r="H48" s="50"/>
    </row>
    <row r="49" spans="1:8" ht="12.75">
      <c r="A49" s="51" t="s">
        <v>226</v>
      </c>
      <c r="B49" s="51"/>
      <c r="C49" s="51"/>
      <c r="D49" s="50" t="s">
        <v>227</v>
      </c>
      <c r="E49" s="50"/>
      <c r="F49" s="50"/>
      <c r="G49" s="50"/>
      <c r="H49" s="50"/>
    </row>
    <row r="50" spans="1:8" ht="12.75">
      <c r="A50" s="51" t="s">
        <v>55</v>
      </c>
      <c r="B50" s="51"/>
      <c r="C50" s="51"/>
      <c r="D50" s="50" t="s">
        <v>45</v>
      </c>
      <c r="E50" s="50"/>
      <c r="F50" s="50"/>
      <c r="G50" s="50"/>
      <c r="H50" s="50"/>
    </row>
    <row r="51" spans="1:8" ht="12.75">
      <c r="A51" s="51" t="s">
        <v>54</v>
      </c>
      <c r="B51" s="51"/>
      <c r="C51" s="51"/>
      <c r="D51" s="50" t="s">
        <v>46</v>
      </c>
      <c r="E51" s="50"/>
      <c r="F51" s="50"/>
      <c r="G51" s="50"/>
      <c r="H51" s="50"/>
    </row>
    <row r="52" spans="1:8" ht="12.75">
      <c r="A52" s="49" t="s">
        <v>89</v>
      </c>
      <c r="B52" s="49"/>
      <c r="C52" s="49"/>
      <c r="D52" s="50" t="s">
        <v>90</v>
      </c>
      <c r="E52" s="50"/>
      <c r="F52" s="50"/>
      <c r="G52" s="50"/>
      <c r="H52" s="50"/>
    </row>
    <row r="53" spans="1:8" ht="12.75">
      <c r="A53" s="49" t="s">
        <v>93</v>
      </c>
      <c r="B53" s="49"/>
      <c r="C53" s="49"/>
      <c r="D53" s="50" t="s">
        <v>91</v>
      </c>
      <c r="E53" s="50"/>
      <c r="F53" s="50"/>
      <c r="G53" s="50"/>
      <c r="H53" s="50"/>
    </row>
    <row r="54" spans="1:8" ht="12.75">
      <c r="A54" s="49" t="s">
        <v>92</v>
      </c>
      <c r="B54" s="49"/>
      <c r="C54" s="49"/>
      <c r="D54" s="50" t="s">
        <v>94</v>
      </c>
      <c r="E54" s="50"/>
      <c r="F54" s="50"/>
      <c r="G54" s="50"/>
      <c r="H54" s="50"/>
    </row>
    <row r="55" spans="1:8" ht="12.75">
      <c r="A55" s="49" t="s">
        <v>95</v>
      </c>
      <c r="B55" s="49"/>
      <c r="C55" s="49"/>
      <c r="D55" s="50" t="s">
        <v>96</v>
      </c>
      <c r="E55" s="50"/>
      <c r="F55" s="50"/>
      <c r="G55" s="50"/>
      <c r="H55" s="50"/>
    </row>
    <row r="56" spans="1:8" ht="12.75">
      <c r="A56" s="51" t="s">
        <v>97</v>
      </c>
      <c r="B56" s="51"/>
      <c r="C56" s="51"/>
      <c r="D56" s="50" t="s">
        <v>98</v>
      </c>
      <c r="E56" s="50"/>
      <c r="F56" s="50"/>
      <c r="G56" s="50"/>
      <c r="H56" s="50"/>
    </row>
    <row r="57" spans="1:8" ht="12.75">
      <c r="A57" s="49" t="s">
        <v>53</v>
      </c>
      <c r="B57" s="49"/>
      <c r="C57" s="49"/>
      <c r="D57" s="50" t="s">
        <v>47</v>
      </c>
      <c r="E57" s="50"/>
      <c r="F57" s="50"/>
      <c r="G57" s="50"/>
      <c r="H57" s="50"/>
    </row>
    <row r="58" spans="1:8" ht="12.75">
      <c r="A58" s="49" t="s">
        <v>200</v>
      </c>
      <c r="B58" s="49"/>
      <c r="C58" s="49"/>
      <c r="D58" s="50" t="s">
        <v>201</v>
      </c>
      <c r="E58" s="50"/>
      <c r="F58" s="50"/>
      <c r="G58" s="50"/>
      <c r="H58" s="50"/>
    </row>
    <row r="59" spans="1:8" ht="12.75">
      <c r="A59" s="49" t="s">
        <v>236</v>
      </c>
      <c r="B59" s="49"/>
      <c r="C59" s="49"/>
      <c r="D59" s="50" t="s">
        <v>238</v>
      </c>
      <c r="E59" s="50"/>
      <c r="F59" s="50"/>
      <c r="G59" s="50"/>
      <c r="H59" s="50"/>
    </row>
    <row r="60" spans="1:8" ht="12.75">
      <c r="A60" s="49" t="s">
        <v>239</v>
      </c>
      <c r="B60" s="49"/>
      <c r="C60" s="49"/>
      <c r="D60" s="50" t="s">
        <v>240</v>
      </c>
      <c r="E60" s="50"/>
      <c r="F60" s="50"/>
      <c r="G60" s="50"/>
      <c r="H60" s="50"/>
    </row>
    <row r="61" spans="1:8" ht="12.75">
      <c r="A61" s="49" t="s">
        <v>52</v>
      </c>
      <c r="B61" s="49"/>
      <c r="C61" s="49"/>
      <c r="D61" s="50" t="s">
        <v>65</v>
      </c>
      <c r="E61" s="50"/>
      <c r="F61" s="50"/>
      <c r="G61" s="50"/>
      <c r="H61" s="50"/>
    </row>
    <row r="62" spans="1:8" ht="12.75">
      <c r="A62" s="49" t="s">
        <v>73</v>
      </c>
      <c r="B62" s="49"/>
      <c r="C62" s="49"/>
      <c r="D62" s="50" t="s">
        <v>66</v>
      </c>
      <c r="E62" s="50"/>
      <c r="F62" s="50"/>
      <c r="G62" s="50"/>
      <c r="H62" s="50"/>
    </row>
    <row r="63" spans="1:8" ht="12.75">
      <c r="A63" s="51" t="s">
        <v>70</v>
      </c>
      <c r="B63" s="51"/>
      <c r="C63" s="51"/>
      <c r="D63" s="50" t="s">
        <v>67</v>
      </c>
      <c r="E63" s="50"/>
      <c r="F63" s="50"/>
      <c r="G63" s="50"/>
      <c r="H63" s="50"/>
    </row>
    <row r="64" spans="1:8" ht="12.75">
      <c r="A64" s="49" t="s">
        <v>74</v>
      </c>
      <c r="B64" s="49"/>
      <c r="C64" s="49"/>
      <c r="D64" s="50" t="s">
        <v>75</v>
      </c>
      <c r="E64" s="50"/>
      <c r="F64" s="50"/>
      <c r="G64" s="50"/>
      <c r="H64" s="50"/>
    </row>
    <row r="65" spans="1:8" ht="12.75">
      <c r="A65" s="49" t="s">
        <v>72</v>
      </c>
      <c r="B65" s="49"/>
      <c r="C65" s="49"/>
      <c r="D65" s="50" t="s">
        <v>69</v>
      </c>
      <c r="E65" s="50"/>
      <c r="F65" s="50"/>
      <c r="G65" s="50"/>
      <c r="H65" s="50"/>
    </row>
    <row r="66" spans="1:8" ht="12.75">
      <c r="A66" s="49" t="s">
        <v>71</v>
      </c>
      <c r="B66" s="49"/>
      <c r="C66" s="49"/>
      <c r="D66" s="50" t="s">
        <v>68</v>
      </c>
      <c r="E66" s="50"/>
      <c r="F66" s="50"/>
      <c r="G66" s="50"/>
      <c r="H66" s="50"/>
    </row>
    <row r="67" spans="1:8" ht="12.75">
      <c r="A67" s="56" t="s">
        <v>76</v>
      </c>
      <c r="B67" s="51"/>
      <c r="C67" s="51"/>
      <c r="D67" s="55" t="s">
        <v>77</v>
      </c>
      <c r="E67" s="55"/>
      <c r="F67" s="55"/>
      <c r="G67" s="55"/>
      <c r="H67" s="55"/>
    </row>
    <row r="68" spans="1:8" ht="12.75">
      <c r="A68" s="56" t="s">
        <v>79</v>
      </c>
      <c r="B68" s="56"/>
      <c r="C68" s="56"/>
      <c r="D68" s="50" t="s">
        <v>81</v>
      </c>
      <c r="E68" s="50"/>
      <c r="F68" s="50"/>
      <c r="G68" s="50"/>
      <c r="H68" s="50"/>
    </row>
    <row r="69" spans="1:8" ht="12.75">
      <c r="A69" s="51" t="s">
        <v>80</v>
      </c>
      <c r="B69" s="51"/>
      <c r="C69" s="51"/>
      <c r="D69" s="50" t="s">
        <v>78</v>
      </c>
      <c r="E69" s="50"/>
      <c r="F69" s="50"/>
      <c r="G69" s="50"/>
      <c r="H69" s="50"/>
    </row>
    <row r="70" spans="1:8" ht="12.75">
      <c r="A70" s="49" t="s">
        <v>64</v>
      </c>
      <c r="B70" s="49"/>
      <c r="C70" s="49"/>
      <c r="D70" s="50" t="s">
        <v>213</v>
      </c>
      <c r="E70" s="50"/>
      <c r="F70" s="50"/>
      <c r="G70" s="50"/>
      <c r="H70" s="50"/>
    </row>
    <row r="71" spans="1:8" ht="12.75">
      <c r="A71" s="51" t="s">
        <v>205</v>
      </c>
      <c r="B71" s="51"/>
      <c r="C71" s="51"/>
      <c r="D71" s="50" t="s">
        <v>206</v>
      </c>
      <c r="E71" s="50"/>
      <c r="F71" s="50"/>
      <c r="G71" s="50"/>
      <c r="H71" s="50"/>
    </row>
    <row r="72" spans="1:8" ht="12.75">
      <c r="A72" s="51" t="s">
        <v>207</v>
      </c>
      <c r="B72" s="51"/>
      <c r="C72" s="51"/>
      <c r="D72" s="50" t="s">
        <v>208</v>
      </c>
      <c r="E72" s="50"/>
      <c r="F72" s="50"/>
      <c r="G72" s="50"/>
      <c r="H72" s="50"/>
    </row>
    <row r="73" spans="1:8" ht="12.75">
      <c r="A73" s="51" t="s">
        <v>209</v>
      </c>
      <c r="B73" s="51"/>
      <c r="C73" s="51"/>
      <c r="D73" s="50" t="s">
        <v>212</v>
      </c>
      <c r="E73" s="50"/>
      <c r="F73" s="50"/>
      <c r="G73" s="50"/>
      <c r="H73" s="50"/>
    </row>
    <row r="74" spans="1:8" ht="12.75">
      <c r="A74" s="51" t="s">
        <v>210</v>
      </c>
      <c r="B74" s="51"/>
      <c r="C74" s="51"/>
      <c r="D74" s="50" t="s">
        <v>211</v>
      </c>
      <c r="E74" s="50"/>
      <c r="F74" s="50"/>
      <c r="G74" s="50"/>
      <c r="H74" s="50"/>
    </row>
    <row r="75" spans="1:8" ht="12.75">
      <c r="A75" s="51" t="s">
        <v>214</v>
      </c>
      <c r="B75" s="51"/>
      <c r="C75" s="51"/>
      <c r="D75" s="50" t="s">
        <v>215</v>
      </c>
      <c r="E75" s="50"/>
      <c r="F75" s="50"/>
      <c r="G75" s="50"/>
      <c r="H75" s="50"/>
    </row>
    <row r="76" spans="1:8" ht="12.75">
      <c r="A76" s="51" t="s">
        <v>216</v>
      </c>
      <c r="B76" s="51"/>
      <c r="C76" s="51"/>
      <c r="D76" s="50" t="s">
        <v>217</v>
      </c>
      <c r="E76" s="50"/>
      <c r="F76" s="50"/>
      <c r="G76" s="50"/>
      <c r="H76" s="50"/>
    </row>
    <row r="77" spans="1:8" ht="12.75">
      <c r="A77" s="51" t="s">
        <v>86</v>
      </c>
      <c r="B77" s="51"/>
      <c r="C77" s="51"/>
      <c r="D77" s="55" t="s">
        <v>83</v>
      </c>
      <c r="E77" s="55"/>
      <c r="F77" s="55"/>
      <c r="G77" s="55"/>
      <c r="H77" s="55"/>
    </row>
    <row r="78" spans="1:8" ht="12.75">
      <c r="A78" s="51" t="s">
        <v>87</v>
      </c>
      <c r="B78" s="51"/>
      <c r="C78" s="51"/>
      <c r="D78" s="50" t="s">
        <v>84</v>
      </c>
      <c r="E78" s="50"/>
      <c r="F78" s="50"/>
      <c r="G78" s="50"/>
      <c r="H78" s="50"/>
    </row>
    <row r="79" spans="1:8" ht="12.75">
      <c r="A79" s="49" t="s">
        <v>88</v>
      </c>
      <c r="B79" s="49"/>
      <c r="C79" s="49"/>
      <c r="D79" s="50" t="s">
        <v>85</v>
      </c>
      <c r="E79" s="50"/>
      <c r="F79" s="50"/>
      <c r="G79" s="50"/>
      <c r="H79" s="50"/>
    </row>
    <row r="80" spans="1:8" ht="12.75">
      <c r="A80" s="51" t="s">
        <v>99</v>
      </c>
      <c r="B80" s="51"/>
      <c r="C80" s="51"/>
      <c r="D80" s="50" t="s">
        <v>100</v>
      </c>
      <c r="E80" s="50"/>
      <c r="F80" s="50"/>
      <c r="G80" s="50"/>
      <c r="H80" s="50"/>
    </row>
    <row r="81" spans="1:8" ht="12.75">
      <c r="A81" s="51" t="s">
        <v>101</v>
      </c>
      <c r="B81" s="51"/>
      <c r="C81" s="51"/>
      <c r="D81" s="50" t="s">
        <v>102</v>
      </c>
      <c r="E81" s="50"/>
      <c r="F81" s="50"/>
      <c r="G81" s="50"/>
      <c r="H81" s="50"/>
    </row>
    <row r="82" spans="1:8" ht="12.75">
      <c r="A82" s="51" t="s">
        <v>103</v>
      </c>
      <c r="B82" s="51"/>
      <c r="C82" s="51"/>
      <c r="D82" s="50" t="s">
        <v>104</v>
      </c>
      <c r="E82" s="50"/>
      <c r="F82" s="50"/>
      <c r="G82" s="50"/>
      <c r="H82" s="50"/>
    </row>
    <row r="83" spans="1:8" ht="12.75">
      <c r="A83" s="51" t="s">
        <v>108</v>
      </c>
      <c r="B83" s="51"/>
      <c r="C83" s="51"/>
      <c r="D83" s="50" t="s">
        <v>105</v>
      </c>
      <c r="E83" s="50"/>
      <c r="F83" s="50"/>
      <c r="G83" s="50"/>
      <c r="H83" s="50"/>
    </row>
    <row r="84" spans="1:8" ht="12.75">
      <c r="A84" s="51" t="s">
        <v>109</v>
      </c>
      <c r="B84" s="51"/>
      <c r="C84" s="51"/>
      <c r="D84" s="50" t="s">
        <v>106</v>
      </c>
      <c r="E84" s="50"/>
      <c r="F84" s="50"/>
      <c r="G84" s="50"/>
      <c r="H84" s="50"/>
    </row>
    <row r="85" spans="1:8" ht="12.75">
      <c r="A85" s="51" t="s">
        <v>110</v>
      </c>
      <c r="B85" s="51"/>
      <c r="C85" s="51"/>
      <c r="D85" s="50" t="s">
        <v>107</v>
      </c>
      <c r="E85" s="50"/>
      <c r="F85" s="50"/>
      <c r="G85" s="50"/>
      <c r="H85" s="50"/>
    </row>
    <row r="86" spans="1:8" ht="12.75">
      <c r="A86" s="49" t="s">
        <v>60</v>
      </c>
      <c r="B86" s="49"/>
      <c r="C86" s="49"/>
      <c r="D86" s="55" t="s">
        <v>42</v>
      </c>
      <c r="E86" s="55"/>
      <c r="F86" s="55"/>
      <c r="G86" s="55"/>
      <c r="H86" s="55"/>
    </row>
    <row r="87" spans="1:8" ht="12.75">
      <c r="A87" s="51" t="s">
        <v>130</v>
      </c>
      <c r="B87" s="51"/>
      <c r="C87" s="51"/>
      <c r="D87" s="50" t="s">
        <v>111</v>
      </c>
      <c r="E87" s="50"/>
      <c r="F87" s="50"/>
      <c r="G87" s="50"/>
      <c r="H87" s="50"/>
    </row>
    <row r="88" spans="1:8" ht="12.75">
      <c r="A88" s="51" t="s">
        <v>129</v>
      </c>
      <c r="B88" s="51"/>
      <c r="C88" s="51"/>
      <c r="D88" s="50" t="s">
        <v>112</v>
      </c>
      <c r="E88" s="50"/>
      <c r="F88" s="50"/>
      <c r="G88" s="50"/>
      <c r="H88" s="50"/>
    </row>
    <row r="89" spans="1:8" ht="12.75">
      <c r="A89" s="51" t="s">
        <v>128</v>
      </c>
      <c r="B89" s="51"/>
      <c r="C89" s="51"/>
      <c r="D89" s="50" t="s">
        <v>113</v>
      </c>
      <c r="E89" s="50"/>
      <c r="F89" s="50"/>
      <c r="G89" s="50"/>
      <c r="H89" s="50"/>
    </row>
    <row r="90" spans="1:8" ht="12.75">
      <c r="A90" s="51" t="s">
        <v>127</v>
      </c>
      <c r="B90" s="51"/>
      <c r="C90" s="51"/>
      <c r="D90" s="50" t="s">
        <v>114</v>
      </c>
      <c r="E90" s="50"/>
      <c r="F90" s="50"/>
      <c r="G90" s="50"/>
      <c r="H90" s="50"/>
    </row>
    <row r="91" spans="1:8" ht="12.75">
      <c r="A91" s="51" t="s">
        <v>126</v>
      </c>
      <c r="B91" s="51"/>
      <c r="C91" s="51"/>
      <c r="D91" s="50" t="s">
        <v>115</v>
      </c>
      <c r="E91" s="50"/>
      <c r="F91" s="50"/>
      <c r="G91" s="50"/>
      <c r="H91" s="50"/>
    </row>
    <row r="92" spans="1:8" ht="12.75">
      <c r="A92" s="51" t="s">
        <v>125</v>
      </c>
      <c r="B92" s="51"/>
      <c r="C92" s="51"/>
      <c r="D92" s="50" t="s">
        <v>116</v>
      </c>
      <c r="E92" s="50"/>
      <c r="F92" s="50"/>
      <c r="G92" s="50"/>
      <c r="H92" s="50"/>
    </row>
    <row r="93" spans="1:8" ht="12.75">
      <c r="A93" s="51" t="s">
        <v>124</v>
      </c>
      <c r="B93" s="51"/>
      <c r="C93" s="51"/>
      <c r="D93" s="50" t="s">
        <v>117</v>
      </c>
      <c r="E93" s="50"/>
      <c r="F93" s="50"/>
      <c r="G93" s="50"/>
      <c r="H93" s="50"/>
    </row>
    <row r="94" spans="1:8" ht="12.75">
      <c r="A94" s="51" t="s">
        <v>179</v>
      </c>
      <c r="B94" s="51"/>
      <c r="C94" s="51"/>
      <c r="D94" s="50" t="s">
        <v>118</v>
      </c>
      <c r="E94" s="50"/>
      <c r="F94" s="50"/>
      <c r="G94" s="50"/>
      <c r="H94" s="50"/>
    </row>
    <row r="95" spans="1:8" ht="12.75">
      <c r="A95" s="51" t="s">
        <v>123</v>
      </c>
      <c r="B95" s="51"/>
      <c r="C95" s="51"/>
      <c r="D95" s="50" t="s">
        <v>237</v>
      </c>
      <c r="E95" s="50"/>
      <c r="F95" s="50"/>
      <c r="G95" s="50"/>
      <c r="H95" s="50"/>
    </row>
    <row r="96" spans="1:8" ht="12.75">
      <c r="A96" s="51" t="s">
        <v>122</v>
      </c>
      <c r="B96" s="51"/>
      <c r="C96" s="51"/>
      <c r="D96" s="50" t="s">
        <v>119</v>
      </c>
      <c r="E96" s="50"/>
      <c r="F96" s="50"/>
      <c r="G96" s="50"/>
      <c r="H96" s="50"/>
    </row>
    <row r="97" spans="1:8" ht="12.75">
      <c r="A97" s="51" t="s">
        <v>121</v>
      </c>
      <c r="B97" s="51"/>
      <c r="C97" s="51"/>
      <c r="D97" s="50" t="s">
        <v>120</v>
      </c>
      <c r="E97" s="50"/>
      <c r="F97" s="50"/>
      <c r="G97" s="50"/>
      <c r="H97" s="50"/>
    </row>
    <row r="98" spans="1:8" ht="12.75">
      <c r="A98" s="51" t="s">
        <v>131</v>
      </c>
      <c r="B98" s="51"/>
      <c r="C98" s="51"/>
      <c r="D98" s="50" t="s">
        <v>132</v>
      </c>
      <c r="E98" s="50"/>
      <c r="F98" s="50"/>
      <c r="G98" s="50"/>
      <c r="H98" s="50"/>
    </row>
    <row r="99" spans="1:8" ht="12.75">
      <c r="A99" s="51" t="s">
        <v>133</v>
      </c>
      <c r="B99" s="51"/>
      <c r="C99" s="51"/>
      <c r="D99" s="50" t="s">
        <v>134</v>
      </c>
      <c r="E99" s="50"/>
      <c r="F99" s="50"/>
      <c r="G99" s="50"/>
      <c r="H99" s="50"/>
    </row>
    <row r="100" spans="1:8" ht="12.75">
      <c r="A100" s="51" t="s">
        <v>135</v>
      </c>
      <c r="B100" s="51"/>
      <c r="C100" s="51"/>
      <c r="D100" s="50" t="s">
        <v>136</v>
      </c>
      <c r="E100" s="50"/>
      <c r="F100" s="50"/>
      <c r="G100" s="50"/>
      <c r="H100" s="50"/>
    </row>
    <row r="101" spans="1:8" ht="12.75">
      <c r="A101" s="51" t="s">
        <v>138</v>
      </c>
      <c r="B101" s="51"/>
      <c r="C101" s="51"/>
      <c r="D101" s="50" t="s">
        <v>137</v>
      </c>
      <c r="E101" s="50"/>
      <c r="F101" s="50"/>
      <c r="G101" s="50"/>
      <c r="H101" s="50"/>
    </row>
    <row r="102" spans="1:8" ht="12.75">
      <c r="A102" s="51" t="s">
        <v>56</v>
      </c>
      <c r="B102" s="51"/>
      <c r="C102" s="51"/>
      <c r="D102" s="50" t="s">
        <v>44</v>
      </c>
      <c r="E102" s="50"/>
      <c r="F102" s="50"/>
      <c r="G102" s="50"/>
      <c r="H102" s="50"/>
    </row>
    <row r="103" spans="1:8" ht="12.75">
      <c r="A103" s="51" t="s">
        <v>143</v>
      </c>
      <c r="B103" s="51"/>
      <c r="C103" s="51"/>
      <c r="D103" s="50" t="s">
        <v>139</v>
      </c>
      <c r="E103" s="50"/>
      <c r="F103" s="50"/>
      <c r="G103" s="50"/>
      <c r="H103" s="50"/>
    </row>
    <row r="104" spans="1:8" ht="12.75">
      <c r="A104" s="51" t="s">
        <v>144</v>
      </c>
      <c r="B104" s="51"/>
      <c r="C104" s="51"/>
      <c r="D104" s="50" t="s">
        <v>140</v>
      </c>
      <c r="E104" s="50"/>
      <c r="F104" s="50"/>
      <c r="G104" s="50"/>
      <c r="H104" s="50"/>
    </row>
    <row r="105" spans="1:8" ht="12.75">
      <c r="A105" s="51" t="s">
        <v>145</v>
      </c>
      <c r="B105" s="51"/>
      <c r="C105" s="51"/>
      <c r="D105" s="50" t="s">
        <v>141</v>
      </c>
      <c r="E105" s="50"/>
      <c r="F105" s="50"/>
      <c r="G105" s="50"/>
      <c r="H105" s="50"/>
    </row>
    <row r="106" spans="1:8" ht="12.75">
      <c r="A106" s="51" t="s">
        <v>146</v>
      </c>
      <c r="B106" s="51"/>
      <c r="C106" s="51"/>
      <c r="D106" s="50" t="s">
        <v>142</v>
      </c>
      <c r="E106" s="50"/>
      <c r="F106" s="50"/>
      <c r="G106" s="50"/>
      <c r="H106" s="50"/>
    </row>
    <row r="107" spans="1:8" ht="12.75">
      <c r="A107" s="51" t="s">
        <v>149</v>
      </c>
      <c r="B107" s="51"/>
      <c r="C107" s="51"/>
      <c r="D107" s="50" t="s">
        <v>147</v>
      </c>
      <c r="E107" s="50"/>
      <c r="F107" s="50"/>
      <c r="G107" s="50"/>
      <c r="H107" s="50"/>
    </row>
    <row r="108" spans="1:8" ht="12.75">
      <c r="A108" s="51" t="s">
        <v>150</v>
      </c>
      <c r="B108" s="51"/>
      <c r="C108" s="51"/>
      <c r="D108" s="50" t="s">
        <v>148</v>
      </c>
      <c r="E108" s="50"/>
      <c r="F108" s="50"/>
      <c r="G108" s="50"/>
      <c r="H108" s="50"/>
    </row>
    <row r="109" spans="1:8" ht="12.75">
      <c r="A109" s="51" t="s">
        <v>151</v>
      </c>
      <c r="B109" s="51"/>
      <c r="C109" s="51"/>
      <c r="D109" s="50" t="s">
        <v>152</v>
      </c>
      <c r="E109" s="50"/>
      <c r="F109" s="50"/>
      <c r="G109" s="50"/>
      <c r="H109" s="50"/>
    </row>
    <row r="110" spans="1:8" ht="12.75">
      <c r="A110" s="51" t="s">
        <v>153</v>
      </c>
      <c r="B110" s="51"/>
      <c r="C110" s="51"/>
      <c r="D110" s="50" t="s">
        <v>154</v>
      </c>
      <c r="E110" s="50"/>
      <c r="F110" s="50"/>
      <c r="G110" s="50"/>
      <c r="H110" s="50"/>
    </row>
    <row r="111" spans="1:8" ht="12.75">
      <c r="A111" s="51" t="s">
        <v>155</v>
      </c>
      <c r="B111" s="51"/>
      <c r="C111" s="51"/>
      <c r="D111" s="50" t="s">
        <v>156</v>
      </c>
      <c r="E111" s="50"/>
      <c r="F111" s="50"/>
      <c r="G111" s="50"/>
      <c r="H111" s="50"/>
    </row>
    <row r="112" spans="1:8" ht="12.75">
      <c r="A112" s="51" t="s">
        <v>159</v>
      </c>
      <c r="B112" s="51"/>
      <c r="C112" s="51"/>
      <c r="D112" s="50" t="s">
        <v>157</v>
      </c>
      <c r="E112" s="50"/>
      <c r="F112" s="50"/>
      <c r="G112" s="50"/>
      <c r="H112" s="50"/>
    </row>
    <row r="113" spans="1:8" ht="12.75">
      <c r="A113" s="51" t="s">
        <v>158</v>
      </c>
      <c r="B113" s="51"/>
      <c r="C113" s="51"/>
      <c r="D113" s="50" t="s">
        <v>160</v>
      </c>
      <c r="E113" s="50"/>
      <c r="F113" s="50"/>
      <c r="G113" s="50"/>
      <c r="H113" s="50"/>
    </row>
    <row r="114" spans="1:8" ht="12.75">
      <c r="A114" s="51" t="s">
        <v>161</v>
      </c>
      <c r="B114" s="51"/>
      <c r="C114" s="51"/>
      <c r="D114" s="50" t="s">
        <v>162</v>
      </c>
      <c r="E114" s="50"/>
      <c r="F114" s="50"/>
      <c r="G114" s="50"/>
      <c r="H114" s="50"/>
    </row>
    <row r="115" spans="1:8" ht="12.75">
      <c r="A115" s="51" t="s">
        <v>163</v>
      </c>
      <c r="B115" s="51"/>
      <c r="C115" s="51"/>
      <c r="D115" s="50" t="s">
        <v>164</v>
      </c>
      <c r="E115" s="50"/>
      <c r="F115" s="50"/>
      <c r="G115" s="50"/>
      <c r="H115" s="50"/>
    </row>
    <row r="116" spans="1:8" ht="12.75">
      <c r="A116" s="51" t="s">
        <v>165</v>
      </c>
      <c r="B116" s="51"/>
      <c r="C116" s="51"/>
      <c r="D116" s="50" t="s">
        <v>166</v>
      </c>
      <c r="E116" s="50"/>
      <c r="F116" s="50"/>
      <c r="G116" s="50"/>
      <c r="H116" s="50"/>
    </row>
    <row r="117" spans="1:8" ht="12.75">
      <c r="A117" s="51" t="s">
        <v>167</v>
      </c>
      <c r="B117" s="51"/>
      <c r="C117" s="51"/>
      <c r="D117" s="50" t="s">
        <v>168</v>
      </c>
      <c r="E117" s="50"/>
      <c r="F117" s="50"/>
      <c r="G117" s="50"/>
      <c r="H117" s="50"/>
    </row>
    <row r="118" spans="1:8" ht="12.75">
      <c r="A118" s="51" t="s">
        <v>218</v>
      </c>
      <c r="B118" s="51"/>
      <c r="C118" s="51"/>
      <c r="D118" s="50" t="s">
        <v>219</v>
      </c>
      <c r="E118" s="50"/>
      <c r="F118" s="50"/>
      <c r="G118" s="50"/>
      <c r="H118" s="50"/>
    </row>
    <row r="119" spans="1:8" ht="12.75">
      <c r="A119" s="51" t="s">
        <v>169</v>
      </c>
      <c r="B119" s="51"/>
      <c r="C119" s="51"/>
      <c r="D119" s="50" t="s">
        <v>170</v>
      </c>
      <c r="E119" s="50"/>
      <c r="F119" s="50"/>
      <c r="G119" s="50"/>
      <c r="H119" s="50"/>
    </row>
    <row r="120" spans="1:8" ht="12.75">
      <c r="A120" s="51" t="s">
        <v>180</v>
      </c>
      <c r="B120" s="51"/>
      <c r="C120" s="51"/>
      <c r="D120" s="50" t="s">
        <v>171</v>
      </c>
      <c r="E120" s="50"/>
      <c r="F120" s="50"/>
      <c r="G120" s="50"/>
      <c r="H120" s="50"/>
    </row>
    <row r="121" spans="1:8" ht="12.75">
      <c r="A121" s="51" t="s">
        <v>181</v>
      </c>
      <c r="B121" s="51"/>
      <c r="C121" s="51"/>
      <c r="D121" s="50" t="s">
        <v>172</v>
      </c>
      <c r="E121" s="50"/>
      <c r="F121" s="50"/>
      <c r="G121" s="50"/>
      <c r="H121" s="50"/>
    </row>
    <row r="122" spans="1:8" ht="12.75">
      <c r="A122" s="51" t="s">
        <v>173</v>
      </c>
      <c r="B122" s="51"/>
      <c r="C122" s="51"/>
      <c r="D122" s="50" t="s">
        <v>174</v>
      </c>
      <c r="E122" s="50"/>
      <c r="F122" s="50"/>
      <c r="G122" s="50"/>
      <c r="H122" s="50"/>
    </row>
    <row r="123" spans="1:8" ht="12.75">
      <c r="A123" s="51" t="s">
        <v>177</v>
      </c>
      <c r="B123" s="51"/>
      <c r="C123" s="51"/>
      <c r="D123" s="50" t="s">
        <v>175</v>
      </c>
      <c r="E123" s="50"/>
      <c r="F123" s="50"/>
      <c r="G123" s="50"/>
      <c r="H123" s="50"/>
    </row>
    <row r="124" spans="1:8" ht="12.75">
      <c r="A124" s="51" t="s">
        <v>176</v>
      </c>
      <c r="B124" s="51"/>
      <c r="C124" s="51"/>
      <c r="D124" s="50" t="s">
        <v>178</v>
      </c>
      <c r="E124" s="50"/>
      <c r="F124" s="50"/>
      <c r="G124" s="50"/>
      <c r="H124" s="50"/>
    </row>
    <row r="125" spans="1:8" ht="12.75">
      <c r="A125" s="49" t="s">
        <v>186</v>
      </c>
      <c r="B125" s="49"/>
      <c r="C125" s="49"/>
      <c r="D125" s="50" t="s">
        <v>182</v>
      </c>
      <c r="E125" s="50"/>
      <c r="F125" s="50"/>
      <c r="G125" s="50"/>
      <c r="H125" s="50"/>
    </row>
    <row r="126" spans="1:8" ht="12.75">
      <c r="A126" s="51" t="s">
        <v>185</v>
      </c>
      <c r="B126" s="51"/>
      <c r="C126" s="51"/>
      <c r="D126" s="50" t="s">
        <v>183</v>
      </c>
      <c r="E126" s="50"/>
      <c r="F126" s="50"/>
      <c r="G126" s="50"/>
      <c r="H126" s="50"/>
    </row>
    <row r="127" spans="1:8" ht="12.75">
      <c r="A127" s="51" t="s">
        <v>184</v>
      </c>
      <c r="B127" s="51"/>
      <c r="C127" s="51"/>
      <c r="D127" s="50" t="s">
        <v>187</v>
      </c>
      <c r="E127" s="50"/>
      <c r="F127" s="50"/>
      <c r="G127" s="50"/>
      <c r="H127" s="50"/>
    </row>
    <row r="128" spans="1:8" ht="12.75">
      <c r="A128" s="51" t="s">
        <v>188</v>
      </c>
      <c r="B128" s="51"/>
      <c r="C128" s="51"/>
      <c r="D128" s="50" t="s">
        <v>189</v>
      </c>
      <c r="E128" s="50"/>
      <c r="F128" s="50"/>
      <c r="G128" s="50"/>
      <c r="H128" s="50"/>
    </row>
    <row r="129" spans="1:8" ht="12.75">
      <c r="A129" s="51" t="s">
        <v>190</v>
      </c>
      <c r="B129" s="51"/>
      <c r="C129" s="51"/>
      <c r="D129" s="50" t="s">
        <v>191</v>
      </c>
      <c r="E129" s="50"/>
      <c r="F129" s="50"/>
      <c r="G129" s="50"/>
      <c r="H129" s="50"/>
    </row>
    <row r="130" spans="1:8" ht="12.75">
      <c r="A130" s="51" t="s">
        <v>193</v>
      </c>
      <c r="B130" s="51"/>
      <c r="C130" s="51"/>
      <c r="D130" s="50" t="s">
        <v>192</v>
      </c>
      <c r="E130" s="50"/>
      <c r="F130" s="50"/>
      <c r="G130" s="50"/>
      <c r="H130" s="50"/>
    </row>
    <row r="131" spans="1:8" ht="12.75">
      <c r="A131" s="51" t="s">
        <v>195</v>
      </c>
      <c r="B131" s="51"/>
      <c r="C131" s="51"/>
      <c r="D131" s="50" t="s">
        <v>194</v>
      </c>
      <c r="E131" s="50"/>
      <c r="F131" s="50"/>
      <c r="G131" s="50"/>
      <c r="H131" s="50"/>
    </row>
    <row r="132" spans="1:8" ht="12.75">
      <c r="A132" s="51" t="s">
        <v>196</v>
      </c>
      <c r="B132" s="51"/>
      <c r="C132" s="51"/>
      <c r="D132" s="50" t="s">
        <v>197</v>
      </c>
      <c r="E132" s="50"/>
      <c r="F132" s="50"/>
      <c r="G132" s="50"/>
      <c r="H132" s="50"/>
    </row>
    <row r="133" spans="1:8" ht="12.75">
      <c r="A133" s="51" t="s">
        <v>198</v>
      </c>
      <c r="B133" s="51"/>
      <c r="C133" s="51"/>
      <c r="D133" s="50" t="s">
        <v>199</v>
      </c>
      <c r="E133" s="50"/>
      <c r="F133" s="50"/>
      <c r="G133" s="50"/>
      <c r="H133" s="50"/>
    </row>
    <row r="134" spans="1:8" ht="12.75">
      <c r="A134" s="51" t="s">
        <v>202</v>
      </c>
      <c r="B134" s="51"/>
      <c r="C134" s="51"/>
      <c r="D134" s="50" t="s">
        <v>203</v>
      </c>
      <c r="E134" s="50"/>
      <c r="F134" s="50"/>
      <c r="G134" s="50"/>
      <c r="H134" s="50"/>
    </row>
    <row r="135" spans="1:8" ht="12.75">
      <c r="A135" s="51" t="s">
        <v>241</v>
      </c>
      <c r="B135" s="51"/>
      <c r="C135" s="51"/>
      <c r="D135" s="50" t="s">
        <v>204</v>
      </c>
      <c r="E135" s="50"/>
      <c r="F135" s="50"/>
      <c r="G135" s="50"/>
      <c r="H135" s="50"/>
    </row>
    <row r="136" spans="1:8" ht="12.75">
      <c r="A136" s="55"/>
      <c r="B136" s="55"/>
      <c r="C136" s="55"/>
      <c r="D136" s="55"/>
      <c r="E136" s="55"/>
      <c r="F136" s="55"/>
      <c r="G136" s="55"/>
      <c r="H136" s="55"/>
    </row>
    <row r="137" spans="1:8" ht="12.75">
      <c r="A137" s="55"/>
      <c r="B137" s="55"/>
      <c r="C137" s="55"/>
      <c r="D137" s="55"/>
      <c r="E137" s="55"/>
      <c r="F137" s="55"/>
      <c r="G137" s="55"/>
      <c r="H137" s="55"/>
    </row>
    <row r="138" spans="1:8" ht="12.75">
      <c r="A138" s="55"/>
      <c r="B138" s="55"/>
      <c r="C138" s="55"/>
      <c r="D138" s="55"/>
      <c r="E138" s="55"/>
      <c r="F138" s="55"/>
      <c r="G138" s="55"/>
      <c r="H138" s="55"/>
    </row>
    <row r="141" spans="4:8" ht="12.75">
      <c r="D141" s="48" t="s">
        <v>23</v>
      </c>
      <c r="E141" s="48"/>
      <c r="F141" s="48"/>
      <c r="G141" s="48"/>
      <c r="H141" s="21"/>
    </row>
    <row r="142" ht="13.5" thickBot="1"/>
    <row r="143" spans="3:9" ht="13.5" thickBot="1">
      <c r="C143" s="22" t="s">
        <v>276</v>
      </c>
      <c r="H143" s="22" t="s">
        <v>37</v>
      </c>
      <c r="I143" s="20"/>
    </row>
    <row r="144" spans="3:8" ht="13.5" thickBot="1">
      <c r="C144" s="22" t="s">
        <v>266</v>
      </c>
      <c r="H144" s="22" t="s">
        <v>30</v>
      </c>
    </row>
    <row r="145" ht="13.5" thickBot="1">
      <c r="H145" s="22" t="s">
        <v>31</v>
      </c>
    </row>
    <row r="146" spans="3:8" ht="13.5" thickBot="1">
      <c r="C146" s="22" t="s">
        <v>267</v>
      </c>
      <c r="H146" s="22" t="s">
        <v>32</v>
      </c>
    </row>
    <row r="147" ht="13.5" thickBot="1">
      <c r="C147" s="22" t="s">
        <v>258</v>
      </c>
    </row>
    <row r="148" spans="3:8" ht="13.5" thickBot="1">
      <c r="C148" s="22" t="s">
        <v>277</v>
      </c>
      <c r="H148" s="22" t="s">
        <v>33</v>
      </c>
    </row>
    <row r="149" ht="13.5" thickBot="1"/>
    <row r="150" spans="3:8" ht="13.5" thickBot="1">
      <c r="C150" s="22" t="s">
        <v>262</v>
      </c>
      <c r="H150" s="39" t="s">
        <v>265</v>
      </c>
    </row>
    <row r="151" ht="13.5" thickBot="1"/>
    <row r="152" spans="3:8" ht="13.5" thickBot="1">
      <c r="C152" s="23" t="s">
        <v>263</v>
      </c>
      <c r="H152" s="22" t="s">
        <v>34</v>
      </c>
    </row>
    <row r="153" ht="13.5" thickBot="1"/>
    <row r="154" spans="3:8" ht="13.5" thickBot="1">
      <c r="C154" s="22" t="s">
        <v>278</v>
      </c>
      <c r="H154" s="22" t="s">
        <v>51</v>
      </c>
    </row>
    <row r="155" ht="13.5" thickBot="1">
      <c r="C155" s="35" t="s">
        <v>279</v>
      </c>
    </row>
    <row r="156" ht="12.75"/>
    <row r="157" ht="13.5" thickBot="1"/>
    <row r="158" ht="13.5" thickBot="1">
      <c r="H158" s="22" t="s">
        <v>35</v>
      </c>
    </row>
    <row r="159" ht="13.5" thickBot="1">
      <c r="C159" s="22" t="s">
        <v>268</v>
      </c>
    </row>
    <row r="160" ht="13.5" thickBot="1"/>
    <row r="161" ht="13.5" thickBot="1">
      <c r="C161" s="22" t="s">
        <v>269</v>
      </c>
    </row>
    <row r="162" ht="13.5" thickBot="1">
      <c r="H162" s="23" t="s">
        <v>264</v>
      </c>
    </row>
    <row r="163" ht="13.5" thickBot="1"/>
    <row r="164" ht="13.5" thickBot="1">
      <c r="C164" s="22" t="s">
        <v>280</v>
      </c>
    </row>
    <row r="165" ht="13.5" thickBot="1"/>
    <row r="166" ht="13.5" thickBot="1">
      <c r="C166" s="22" t="s">
        <v>281</v>
      </c>
    </row>
    <row r="167" ht="13.5" thickBot="1"/>
    <row r="168" spans="3:8" ht="13.5" thickBot="1">
      <c r="C168" s="22" t="s">
        <v>282</v>
      </c>
      <c r="H168" s="22" t="s">
        <v>36</v>
      </c>
    </row>
    <row r="169" ht="13.5" thickBot="1"/>
    <row r="170" spans="3:7" ht="18.75" customHeight="1" thickBot="1">
      <c r="C170" s="29" t="str">
        <f>IF(D170="","",IF(D170="PIANTA","BRAVO/A!","NO! RIPROVA"))</f>
        <v>BRAVO/A!</v>
      </c>
      <c r="D170" s="26" t="s">
        <v>261</v>
      </c>
      <c r="E170" s="25"/>
      <c r="F170" s="27" t="s">
        <v>283</v>
      </c>
      <c r="G170" s="30" t="str">
        <f>IF(F170="","",IF(F170="TALLONE","BRAVO/A!","NO! RIPROVA"))</f>
        <v>BRAVO/A!</v>
      </c>
    </row>
  </sheetData>
  <sheetProtection password="9E94" sheet="1" objects="1" scenarios="1"/>
  <mergeCells count="212">
    <mergeCell ref="D66:H66"/>
    <mergeCell ref="A68:C68"/>
    <mergeCell ref="D68:H68"/>
    <mergeCell ref="D69:H69"/>
    <mergeCell ref="A57:C57"/>
    <mergeCell ref="D57:H57"/>
    <mergeCell ref="A65:C65"/>
    <mergeCell ref="D65:H65"/>
    <mergeCell ref="D64:H64"/>
    <mergeCell ref="A64:C64"/>
    <mergeCell ref="A61:C61"/>
    <mergeCell ref="D61:H61"/>
    <mergeCell ref="A63:C63"/>
    <mergeCell ref="D63:H63"/>
    <mergeCell ref="A51:C51"/>
    <mergeCell ref="D51:H51"/>
    <mergeCell ref="A50:C50"/>
    <mergeCell ref="A48:C48"/>
    <mergeCell ref="A49:C49"/>
    <mergeCell ref="D48:H48"/>
    <mergeCell ref="A34:H34"/>
    <mergeCell ref="A38:C38"/>
    <mergeCell ref="D38:H38"/>
    <mergeCell ref="D45:H45"/>
    <mergeCell ref="D40:H40"/>
    <mergeCell ref="A45:C45"/>
    <mergeCell ref="A40:C40"/>
    <mergeCell ref="A39:C39"/>
    <mergeCell ref="D75:H75"/>
    <mergeCell ref="D76:H76"/>
    <mergeCell ref="A70:C70"/>
    <mergeCell ref="D70:H70"/>
    <mergeCell ref="A37:C37"/>
    <mergeCell ref="A102:C102"/>
    <mergeCell ref="D102:H102"/>
    <mergeCell ref="A62:C62"/>
    <mergeCell ref="D62:H62"/>
    <mergeCell ref="D50:H50"/>
    <mergeCell ref="A78:C78"/>
    <mergeCell ref="D78:H78"/>
    <mergeCell ref="A79:C79"/>
    <mergeCell ref="D79:H79"/>
    <mergeCell ref="D49:H49"/>
    <mergeCell ref="A67:C67"/>
    <mergeCell ref="D67:H67"/>
    <mergeCell ref="A77:C77"/>
    <mergeCell ref="D77:H77"/>
    <mergeCell ref="D74:H74"/>
    <mergeCell ref="A82:C82"/>
    <mergeCell ref="D82:H82"/>
    <mergeCell ref="A80:C80"/>
    <mergeCell ref="D80:H80"/>
    <mergeCell ref="A81:C81"/>
    <mergeCell ref="D81:H81"/>
    <mergeCell ref="D54:H54"/>
    <mergeCell ref="D52:H52"/>
    <mergeCell ref="D53:H53"/>
    <mergeCell ref="A56:C56"/>
    <mergeCell ref="D56:H56"/>
    <mergeCell ref="A53:C53"/>
    <mergeCell ref="A52:C52"/>
    <mergeCell ref="D55:H55"/>
    <mergeCell ref="A55:C55"/>
    <mergeCell ref="A54:C54"/>
    <mergeCell ref="D85:H85"/>
    <mergeCell ref="D87:H87"/>
    <mergeCell ref="A83:C83"/>
    <mergeCell ref="A84:C84"/>
    <mergeCell ref="A85:C85"/>
    <mergeCell ref="A87:C87"/>
    <mergeCell ref="A86:C86"/>
    <mergeCell ref="D86:H86"/>
    <mergeCell ref="D83:H83"/>
    <mergeCell ref="D84:H84"/>
    <mergeCell ref="A90:C90"/>
    <mergeCell ref="D90:H90"/>
    <mergeCell ref="A91:C91"/>
    <mergeCell ref="D91:H91"/>
    <mergeCell ref="A88:C88"/>
    <mergeCell ref="D88:H88"/>
    <mergeCell ref="A89:C89"/>
    <mergeCell ref="D89:H89"/>
    <mergeCell ref="A94:C94"/>
    <mergeCell ref="D94:H94"/>
    <mergeCell ref="D95:H95"/>
    <mergeCell ref="A95:C95"/>
    <mergeCell ref="A92:C92"/>
    <mergeCell ref="D92:H92"/>
    <mergeCell ref="A93:C93"/>
    <mergeCell ref="D93:H93"/>
    <mergeCell ref="A96:C96"/>
    <mergeCell ref="A97:C97"/>
    <mergeCell ref="A98:C98"/>
    <mergeCell ref="D96:H96"/>
    <mergeCell ref="D97:H97"/>
    <mergeCell ref="D98:H98"/>
    <mergeCell ref="A99:C99"/>
    <mergeCell ref="A100:C100"/>
    <mergeCell ref="A101:C101"/>
    <mergeCell ref="D99:H99"/>
    <mergeCell ref="D100:H100"/>
    <mergeCell ref="D101:H101"/>
    <mergeCell ref="A105:C105"/>
    <mergeCell ref="D105:H105"/>
    <mergeCell ref="A106:C106"/>
    <mergeCell ref="D106:H106"/>
    <mergeCell ref="A103:C103"/>
    <mergeCell ref="D103:H103"/>
    <mergeCell ref="A104:C104"/>
    <mergeCell ref="D104:H104"/>
    <mergeCell ref="A109:C109"/>
    <mergeCell ref="D109:H109"/>
    <mergeCell ref="A110:C110"/>
    <mergeCell ref="A111:C111"/>
    <mergeCell ref="A107:C107"/>
    <mergeCell ref="D107:H107"/>
    <mergeCell ref="A108:C108"/>
    <mergeCell ref="D108:H108"/>
    <mergeCell ref="A112:C112"/>
    <mergeCell ref="A113:C113"/>
    <mergeCell ref="A114:C114"/>
    <mergeCell ref="D110:H110"/>
    <mergeCell ref="D111:H111"/>
    <mergeCell ref="D112:H112"/>
    <mergeCell ref="D113:H113"/>
    <mergeCell ref="D114:H114"/>
    <mergeCell ref="A116:C116"/>
    <mergeCell ref="A115:C115"/>
    <mergeCell ref="A117:C117"/>
    <mergeCell ref="D115:H115"/>
    <mergeCell ref="D116:H116"/>
    <mergeCell ref="D117:H117"/>
    <mergeCell ref="A121:C121"/>
    <mergeCell ref="D121:H121"/>
    <mergeCell ref="A122:C122"/>
    <mergeCell ref="D122:H122"/>
    <mergeCell ref="A119:C119"/>
    <mergeCell ref="D119:H119"/>
    <mergeCell ref="A120:C120"/>
    <mergeCell ref="D120:H120"/>
    <mergeCell ref="A127:C127"/>
    <mergeCell ref="D127:H127"/>
    <mergeCell ref="A128:C128"/>
    <mergeCell ref="D128:H128"/>
    <mergeCell ref="A123:C123"/>
    <mergeCell ref="A124:C124"/>
    <mergeCell ref="A126:C126"/>
    <mergeCell ref="A125:C125"/>
    <mergeCell ref="A133:C133"/>
    <mergeCell ref="A134:C134"/>
    <mergeCell ref="A135:C135"/>
    <mergeCell ref="A136:C136"/>
    <mergeCell ref="A129:C129"/>
    <mergeCell ref="A130:C130"/>
    <mergeCell ref="A131:C131"/>
    <mergeCell ref="A132:C132"/>
    <mergeCell ref="A137:C137"/>
    <mergeCell ref="A138:C138"/>
    <mergeCell ref="D129:H129"/>
    <mergeCell ref="D130:H130"/>
    <mergeCell ref="D131:H131"/>
    <mergeCell ref="D132:H132"/>
    <mergeCell ref="D133:H133"/>
    <mergeCell ref="D134:H134"/>
    <mergeCell ref="D135:H135"/>
    <mergeCell ref="D136:H136"/>
    <mergeCell ref="A58:C58"/>
    <mergeCell ref="D58:H58"/>
    <mergeCell ref="A71:C71"/>
    <mergeCell ref="A72:C72"/>
    <mergeCell ref="A73:C73"/>
    <mergeCell ref="D71:H71"/>
    <mergeCell ref="D72:H72"/>
    <mergeCell ref="D73:H73"/>
    <mergeCell ref="A69:C69"/>
    <mergeCell ref="A66:C66"/>
    <mergeCell ref="D137:H137"/>
    <mergeCell ref="D123:H123"/>
    <mergeCell ref="D124:H124"/>
    <mergeCell ref="D125:H125"/>
    <mergeCell ref="D126:H126"/>
    <mergeCell ref="D138:H138"/>
    <mergeCell ref="D37:H37"/>
    <mergeCell ref="D35:H35"/>
    <mergeCell ref="A35:C35"/>
    <mergeCell ref="A36:C36"/>
    <mergeCell ref="A47:C47"/>
    <mergeCell ref="D47:H47"/>
    <mergeCell ref="A44:C44"/>
    <mergeCell ref="D44:H44"/>
    <mergeCell ref="A46:C46"/>
    <mergeCell ref="D46:H46"/>
    <mergeCell ref="A43:C43"/>
    <mergeCell ref="D41:H41"/>
    <mergeCell ref="D42:H42"/>
    <mergeCell ref="D43:H43"/>
    <mergeCell ref="B1:I1"/>
    <mergeCell ref="D2:G2"/>
    <mergeCell ref="A41:C41"/>
    <mergeCell ref="A42:C42"/>
    <mergeCell ref="D39:H39"/>
    <mergeCell ref="D36:H36"/>
    <mergeCell ref="D141:G141"/>
    <mergeCell ref="A59:C59"/>
    <mergeCell ref="A60:C60"/>
    <mergeCell ref="D59:H59"/>
    <mergeCell ref="D60:H60"/>
    <mergeCell ref="A118:C118"/>
    <mergeCell ref="D118:H118"/>
    <mergeCell ref="A74:C74"/>
    <mergeCell ref="A75:C75"/>
    <mergeCell ref="A76:C76"/>
  </mergeCells>
  <hyperlinks>
    <hyperlink ref="D2:G2" location="aiuto_corpo2" display="Se hai bisogno d'aiuto, clicca qui"/>
    <hyperlink ref="D141:G141" location="CORPO2" display="PER TORNARE INDIETRO, CLICCA QUI"/>
  </hyperlink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4.8515625" style="1" customWidth="1"/>
    <col min="4" max="4" width="22.57421875" style="1" customWidth="1"/>
    <col min="5" max="7" width="9.140625" style="1" customWidth="1"/>
    <col min="8" max="8" width="7.00390625" style="1" customWidth="1"/>
    <col min="9" max="9" width="19.7109375" style="1" customWidth="1"/>
    <col min="10" max="10" width="15.421875" style="1" customWidth="1"/>
    <col min="11" max="16384" width="9.140625" style="1" customWidth="1"/>
  </cols>
  <sheetData>
    <row r="1" spans="3:9" ht="21.75" customHeight="1" thickBot="1">
      <c r="C1" s="42" t="s">
        <v>20</v>
      </c>
      <c r="D1" s="65"/>
      <c r="E1" s="65"/>
      <c r="F1" s="65"/>
      <c r="G1" s="65"/>
      <c r="H1" s="65"/>
      <c r="I1" s="66"/>
    </row>
    <row r="2" spans="4:10" ht="13.5" thickBot="1">
      <c r="D2" s="45" t="s">
        <v>22</v>
      </c>
      <c r="E2" s="46"/>
      <c r="F2" s="46"/>
      <c r="G2" s="46"/>
      <c r="H2" s="47"/>
      <c r="J2" s="2"/>
    </row>
    <row r="3" spans="3:10" ht="13.5" thickBot="1">
      <c r="C3" s="2"/>
      <c r="J3" s="2"/>
    </row>
    <row r="4" spans="1:10" ht="13.5" thickBot="1">
      <c r="A4" s="67" t="s">
        <v>8</v>
      </c>
      <c r="B4" s="68"/>
      <c r="C4" s="7">
        <f>IF(D4="","",IF(D4="scatola cranica","BRAVO/A","NO! RIPROVA"))</f>
      </c>
      <c r="D4" s="6"/>
      <c r="I4" s="2"/>
      <c r="J4" s="3"/>
    </row>
    <row r="5" spans="1:10" ht="13.5" thickBot="1">
      <c r="A5" s="60" t="s">
        <v>17</v>
      </c>
      <c r="B5" s="61"/>
      <c r="C5" s="3"/>
      <c r="D5" s="2"/>
      <c r="I5" s="2"/>
      <c r="J5" s="3"/>
    </row>
    <row r="6" spans="1:10" ht="13.5" thickBot="1">
      <c r="A6" s="60" t="s">
        <v>16</v>
      </c>
      <c r="B6" s="61"/>
      <c r="C6" s="3"/>
      <c r="D6" s="2"/>
      <c r="I6" s="6"/>
      <c r="J6" s="7">
        <f>IF(I6="","",IF(I6="mascella","BRAVO/A","NO! RIPROVA"))</f>
      </c>
    </row>
    <row r="7" spans="1:10" ht="13.5" thickBot="1">
      <c r="A7" s="60" t="s">
        <v>11</v>
      </c>
      <c r="B7" s="61"/>
      <c r="C7" s="7">
        <f>IF(D7="","",IF(D7="clavicola","BRAVO/A","NO! RIPROVA"))</f>
      </c>
      <c r="D7" s="6"/>
      <c r="I7" s="6"/>
      <c r="J7" s="7">
        <f>IF(I7="","",IF(I7="mandibola","BRAVO/A","NO! RIPROVA"))</f>
      </c>
    </row>
    <row r="8" spans="1:10" ht="13.5" thickBot="1">
      <c r="A8" s="60" t="s">
        <v>9</v>
      </c>
      <c r="B8" s="61"/>
      <c r="C8" s="3"/>
      <c r="D8" s="2"/>
      <c r="I8" s="2"/>
      <c r="J8" s="3"/>
    </row>
    <row r="9" spans="1:10" ht="13.5" thickBot="1">
      <c r="A9" s="60" t="s">
        <v>15</v>
      </c>
      <c r="B9" s="61"/>
      <c r="C9" s="3"/>
      <c r="D9" s="2"/>
      <c r="I9" s="6"/>
      <c r="J9" s="7">
        <f>IF(I9="","",IF(I9="scapola","BRAVO/A","NO! RIPROVA"))</f>
      </c>
    </row>
    <row r="10" spans="1:10" ht="13.5" thickBot="1">
      <c r="A10" s="62" t="s">
        <v>272</v>
      </c>
      <c r="B10" s="63"/>
      <c r="C10" s="7">
        <f>IF(D10="","",IF(D10="sterno","BRAVO/A","NO! RIPROVA"))</f>
      </c>
      <c r="D10" s="6"/>
      <c r="I10" s="2"/>
      <c r="J10" s="3"/>
    </row>
    <row r="11" spans="1:10" ht="13.5" thickBot="1">
      <c r="A11" s="60" t="s">
        <v>10</v>
      </c>
      <c r="B11" s="61"/>
      <c r="C11" s="7">
        <f>IF(D11="","",IF(D11="costole","BRAVO/A","NO! RIPROVA"))</f>
      </c>
      <c r="D11" s="6"/>
      <c r="I11" s="6"/>
      <c r="J11" s="7">
        <f>IF(I11="","",IF(I11="omero","BRAVO/A","NO! RIPROVA"))</f>
      </c>
    </row>
    <row r="12" spans="1:10" ht="13.5" thickBot="1">
      <c r="A12" s="60" t="s">
        <v>0</v>
      </c>
      <c r="B12" s="61"/>
      <c r="C12" s="3"/>
      <c r="D12" s="2"/>
      <c r="I12" s="2"/>
      <c r="J12" s="3"/>
    </row>
    <row r="13" spans="1:10" ht="13.5" thickBot="1">
      <c r="A13" s="60" t="s">
        <v>3</v>
      </c>
      <c r="B13" s="61"/>
      <c r="C13" s="7">
        <f>IF(D13="","",IF(D13="colonna vertebrale","BRAVO/A","NO! RIPROVA"))</f>
      </c>
      <c r="D13" s="6"/>
      <c r="I13" s="2"/>
      <c r="J13" s="3"/>
    </row>
    <row r="14" spans="1:10" ht="13.5" thickBot="1">
      <c r="A14" s="60" t="s">
        <v>19</v>
      </c>
      <c r="B14" s="61"/>
      <c r="C14" s="3"/>
      <c r="D14" s="2"/>
      <c r="I14" s="6"/>
      <c r="J14" s="7">
        <f>IF(I14="","",IF(I14="ulna","BRAVO/A","NO! RIPROVA"))</f>
      </c>
    </row>
    <row r="15" spans="1:10" ht="13.5" thickBot="1">
      <c r="A15" s="60" t="s">
        <v>4</v>
      </c>
      <c r="B15" s="61"/>
      <c r="C15" s="7">
        <f>IF(D15="","",IF(D15="bacino","BRAVO/A","NO! RIPROVA"))</f>
      </c>
      <c r="D15" s="6"/>
      <c r="I15" s="2"/>
      <c r="J15" s="3"/>
    </row>
    <row r="16" spans="1:10" ht="13.5" thickBot="1">
      <c r="A16" s="60" t="s">
        <v>12</v>
      </c>
      <c r="B16" s="61"/>
      <c r="C16" s="3"/>
      <c r="D16" s="2"/>
      <c r="I16" s="6"/>
      <c r="J16" s="7">
        <f>IF(I16="","",IF(I16="radio","BRAVO/A","NO! RIPROVA"))</f>
      </c>
    </row>
    <row r="17" spans="1:10" ht="13.5" thickBot="1">
      <c r="A17" s="60" t="s">
        <v>6</v>
      </c>
      <c r="B17" s="61"/>
      <c r="C17" s="7">
        <f>IF(D17="","",IF(D17="carpo","BRAVO/A","NO! RIPROVA"))</f>
      </c>
      <c r="D17" s="6"/>
      <c r="I17" s="2"/>
      <c r="J17" s="3"/>
    </row>
    <row r="18" spans="1:10" ht="13.5" thickBot="1">
      <c r="A18" s="60" t="s">
        <v>7</v>
      </c>
      <c r="B18" s="61"/>
      <c r="C18" s="3"/>
      <c r="D18" s="2"/>
      <c r="I18" s="6"/>
      <c r="J18" s="7">
        <f>IF(I18="","",IF(I18="metacarpo","BRAVO/A","NO! RIPROVA"))</f>
      </c>
    </row>
    <row r="19" spans="1:10" ht="13.5" thickBot="1">
      <c r="A19" s="62" t="s">
        <v>271</v>
      </c>
      <c r="B19" s="64"/>
      <c r="C19" s="3"/>
      <c r="D19" s="2"/>
      <c r="I19" s="2"/>
      <c r="J19" s="3"/>
    </row>
    <row r="20" spans="1:10" ht="13.5" thickBot="1">
      <c r="A20" s="60" t="s">
        <v>13</v>
      </c>
      <c r="B20" s="61"/>
      <c r="C20" s="7">
        <f>IF(D20="","",IF(D20="falange","BRAVO/A","NO! RIPROVA"))</f>
      </c>
      <c r="D20" s="6"/>
      <c r="I20" s="6"/>
      <c r="J20" s="7">
        <f>IF(I20="","",IF(I20="femore","BRAVO/A","NO! RIPROVA"))</f>
      </c>
    </row>
    <row r="21" spans="1:10" ht="13.5" thickBot="1">
      <c r="A21" s="60" t="s">
        <v>2</v>
      </c>
      <c r="B21" s="61"/>
      <c r="C21" s="3"/>
      <c r="D21" s="2"/>
      <c r="I21" s="2"/>
      <c r="J21" s="3"/>
    </row>
    <row r="22" spans="1:10" ht="13.5" thickBot="1">
      <c r="A22" s="60" t="s">
        <v>14</v>
      </c>
      <c r="B22" s="61"/>
      <c r="C22" s="7">
        <f>IF(D22="","",IF(D22="rotula","BRAVO/A","NO! RIPROVA"))</f>
      </c>
      <c r="D22" s="6"/>
      <c r="I22" s="2"/>
      <c r="J22" s="3"/>
    </row>
    <row r="23" spans="1:10" ht="13.5" thickBot="1">
      <c r="A23" s="60" t="s">
        <v>18</v>
      </c>
      <c r="B23" s="61"/>
      <c r="C23" s="3"/>
      <c r="D23" s="2"/>
      <c r="I23" s="6"/>
      <c r="J23" s="7">
        <f>IF(I23="","",IF(I23="tibia","BRAVO/A","NO! RIPROVA"))</f>
      </c>
    </row>
    <row r="24" spans="1:10" ht="13.5" thickBot="1">
      <c r="A24" s="60" t="s">
        <v>5</v>
      </c>
      <c r="B24" s="61"/>
      <c r="C24" s="3"/>
      <c r="D24" s="2"/>
      <c r="I24" s="2"/>
      <c r="J24" s="3"/>
    </row>
    <row r="25" spans="1:10" ht="13.5" thickBot="1">
      <c r="A25" s="60" t="s">
        <v>1</v>
      </c>
      <c r="B25" s="61"/>
      <c r="C25" s="3"/>
      <c r="D25" s="2"/>
      <c r="I25" s="6"/>
      <c r="J25" s="7">
        <f>IF(I25="","",IF(I25="perone","BRAVO/A","NO! RIPROVA"))</f>
      </c>
    </row>
    <row r="26" spans="1:10" ht="13.5" thickBot="1">
      <c r="A26" s="69" t="s">
        <v>9</v>
      </c>
      <c r="B26" s="70"/>
      <c r="C26" s="3"/>
      <c r="D26" s="2"/>
      <c r="I26" s="2"/>
      <c r="J26" s="3"/>
    </row>
    <row r="27" spans="1:10" ht="13.5" thickBot="1">
      <c r="A27" s="4"/>
      <c r="B27" s="4"/>
      <c r="C27" s="7">
        <f>IF(D27="","",IF(D27="tarso","BRAVO/A","NO! RIPROVA"))</f>
      </c>
      <c r="D27" s="6"/>
      <c r="I27" s="2"/>
      <c r="J27" s="3"/>
    </row>
    <row r="28" spans="1:10" ht="13.5" thickBot="1">
      <c r="A28" s="4"/>
      <c r="B28" s="4"/>
      <c r="C28" s="3"/>
      <c r="D28" s="2"/>
      <c r="I28" s="6"/>
      <c r="J28" s="7">
        <f>IF(I28="","",IF(I28="metatarso","BRAVO/A","NO! RIPROVA"))</f>
      </c>
    </row>
    <row r="29" spans="1:10" ht="13.5" thickBot="1">
      <c r="A29" s="4"/>
      <c r="B29" s="4"/>
      <c r="C29" s="3"/>
      <c r="D29" s="2"/>
      <c r="I29" s="2"/>
      <c r="J29" s="3"/>
    </row>
    <row r="30" spans="1:10" ht="13.5" thickBot="1">
      <c r="A30" s="4"/>
      <c r="B30" s="4"/>
      <c r="C30" s="7">
        <f>IF(D30="","",IF(D30="falange","BRAVO/A","NO! RIPROVA"))</f>
      </c>
      <c r="D30" s="6"/>
      <c r="I30" s="2"/>
      <c r="J30" s="2"/>
    </row>
    <row r="31" ht="13.5" thickBot="1"/>
    <row r="32" spans="9:10" ht="13.5" thickBot="1">
      <c r="I32" s="6"/>
      <c r="J32" s="7">
        <f>IF(I32="","",IF(I32="CALCAGNO","BRAVO/A","NO! RIPROVA"))</f>
      </c>
    </row>
    <row r="129" ht="12.75">
      <c r="D129" s="5"/>
    </row>
  </sheetData>
  <sheetProtection password="9E94" sheet="1" objects="1" scenarios="1"/>
  <mergeCells count="25">
    <mergeCell ref="A13:B13"/>
    <mergeCell ref="A25:B25"/>
    <mergeCell ref="A24:B24"/>
    <mergeCell ref="A20:B20"/>
    <mergeCell ref="A21:B21"/>
    <mergeCell ref="C1:I1"/>
    <mergeCell ref="A6:B6"/>
    <mergeCell ref="D2:H2"/>
    <mergeCell ref="A5:B5"/>
    <mergeCell ref="A4:B4"/>
    <mergeCell ref="A26:B26"/>
    <mergeCell ref="A11:B11"/>
    <mergeCell ref="A12:B12"/>
    <mergeCell ref="A14:B14"/>
    <mergeCell ref="A15:B15"/>
    <mergeCell ref="A7:B7"/>
    <mergeCell ref="A22:B22"/>
    <mergeCell ref="A23:B23"/>
    <mergeCell ref="A10:B10"/>
    <mergeCell ref="A8:B8"/>
    <mergeCell ref="A9:B9"/>
    <mergeCell ref="A16:B16"/>
    <mergeCell ref="A17:B17"/>
    <mergeCell ref="A18:B18"/>
    <mergeCell ref="A19:B19"/>
  </mergeCells>
  <hyperlinks>
    <hyperlink ref="D2:H2" location="nomi_ossa" display="Se hai bisogno d'aiuto, clicca qui"/>
  </hyperlink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1.7109375" style="1" customWidth="1"/>
    <col min="2" max="2" width="19.140625" style="1" customWidth="1"/>
    <col min="3" max="3" width="27.28125" style="1" customWidth="1"/>
    <col min="4" max="5" width="9.140625" style="1" customWidth="1"/>
    <col min="6" max="6" width="13.7109375" style="1" customWidth="1"/>
    <col min="7" max="16384" width="9.140625" style="1" customWidth="1"/>
  </cols>
  <sheetData>
    <row r="1" spans="3:6" ht="20.25" customHeight="1" thickBot="1">
      <c r="C1" s="42" t="s">
        <v>29</v>
      </c>
      <c r="D1" s="80"/>
      <c r="E1" s="80"/>
      <c r="F1" s="81"/>
    </row>
    <row r="2" spans="3:6" ht="14.25" customHeight="1" thickBot="1">
      <c r="C2" s="82" t="s">
        <v>22</v>
      </c>
      <c r="D2" s="83"/>
      <c r="E2" s="83"/>
      <c r="F2" s="84"/>
    </row>
    <row r="3" ht="12.75"/>
    <row r="4" ht="12.75"/>
    <row r="5" ht="13.5" thickBot="1"/>
    <row r="6" ht="15.75" thickBot="1">
      <c r="A6" s="13" t="s">
        <v>25</v>
      </c>
    </row>
    <row r="7" spans="1:3" ht="15">
      <c r="A7" s="14"/>
      <c r="B7" s="77">
        <f>IF(C7="","",IF(C7="vertebre cervicali","BRAVO/A!","NO! RIPROVA"))</f>
      </c>
      <c r="C7" s="78"/>
    </row>
    <row r="8" spans="1:3" ht="15.75" thickBot="1">
      <c r="A8" s="14" t="s">
        <v>27</v>
      </c>
      <c r="B8" s="77"/>
      <c r="C8" s="79"/>
    </row>
    <row r="9" spans="1:2" ht="15">
      <c r="A9" s="14"/>
      <c r="B9" s="9"/>
    </row>
    <row r="10" spans="1:2" ht="15">
      <c r="A10" s="14" t="s">
        <v>26</v>
      </c>
      <c r="B10" s="9"/>
    </row>
    <row r="11" spans="1:2" ht="15">
      <c r="A11" s="14"/>
      <c r="B11" s="9"/>
    </row>
    <row r="12" spans="1:2" ht="15">
      <c r="A12" s="14" t="s">
        <v>28</v>
      </c>
      <c r="B12" s="9"/>
    </row>
    <row r="13" spans="1:2" ht="15">
      <c r="A13" s="14"/>
      <c r="B13" s="9"/>
    </row>
    <row r="14" spans="1:2" ht="15.75" thickBot="1">
      <c r="A14" s="15" t="s">
        <v>24</v>
      </c>
      <c r="B14" s="9"/>
    </row>
    <row r="15" spans="2:3" ht="12.75">
      <c r="B15" s="77">
        <f>IF(C15="","",IF(C15="vertebre DORSALI","BRAVO/A!","NO! RIPROVA"))</f>
      </c>
      <c r="C15" s="78"/>
    </row>
    <row r="16" spans="2:3" ht="13.5" thickBot="1">
      <c r="B16" s="77"/>
      <c r="C16" s="79"/>
    </row>
    <row r="17" ht="12.75">
      <c r="B17" s="9"/>
    </row>
    <row r="18" ht="12.75">
      <c r="B18" s="9"/>
    </row>
    <row r="19" ht="12.75">
      <c r="B19" s="9"/>
    </row>
    <row r="20" spans="2:8" ht="14.25">
      <c r="B20" s="9"/>
      <c r="H20" s="12"/>
    </row>
    <row r="21" ht="12.75">
      <c r="B21" s="9"/>
    </row>
    <row r="22" ht="13.5" thickBot="1">
      <c r="B22" s="9"/>
    </row>
    <row r="23" spans="2:3" ht="12.75">
      <c r="B23" s="77">
        <f>IF(C23="","",IF(C23="vertebre LOMBARI","BRAVO/A!","NO! RIPROVA"))</f>
      </c>
      <c r="C23" s="78"/>
    </row>
    <row r="24" spans="2:3" ht="13.5" thickBot="1">
      <c r="B24" s="77"/>
      <c r="C24" s="79"/>
    </row>
    <row r="25" ht="12.75">
      <c r="B25" s="9"/>
    </row>
    <row r="26" ht="12.75">
      <c r="B26" s="9"/>
    </row>
    <row r="27" ht="12.75">
      <c r="B27" s="9"/>
    </row>
    <row r="28" ht="13.5" thickBot="1">
      <c r="B28" s="9"/>
    </row>
    <row r="29" spans="2:3" ht="15.75" thickBot="1">
      <c r="B29" s="8">
        <f>IF(C29="","",IF(C29="vertebre sacrali","BRAVO/A!","NO! RIPROVA"))</f>
      </c>
      <c r="C29" s="11"/>
    </row>
    <row r="30" ht="13.5" thickBot="1">
      <c r="B30" s="10"/>
    </row>
    <row r="31" spans="2:3" ht="15.75" thickBot="1">
      <c r="B31" s="8">
        <f>IF(C31="","",IF(C31="vertebre coccigee","BRAVO/A!","NO! RIPROVA"))</f>
      </c>
      <c r="C31" s="11"/>
    </row>
    <row r="32" ht="12.75">
      <c r="B32" s="10"/>
    </row>
    <row r="33" ht="12.75"/>
    <row r="56" ht="12.75"/>
    <row r="57" ht="12.75"/>
    <row r="58" ht="12.75"/>
    <row r="59" ht="12.75"/>
    <row r="60" ht="12.75"/>
    <row r="61" ht="12.75"/>
    <row r="62" ht="12.75"/>
    <row r="63" ht="12.75"/>
    <row r="64" spans="3:5" ht="12.75" customHeight="1">
      <c r="C64" s="16"/>
      <c r="D64" s="16"/>
      <c r="E64" s="16"/>
    </row>
    <row r="65" spans="3:5" ht="13.5" customHeight="1">
      <c r="C65" s="16"/>
      <c r="D65" s="16"/>
      <c r="E65" s="16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3.5" thickBot="1"/>
    <row r="85" spans="1:2" ht="12.75">
      <c r="A85" s="71" t="s">
        <v>23</v>
      </c>
      <c r="B85" s="72"/>
    </row>
    <row r="86" spans="1:2" ht="12.75">
      <c r="A86" s="73"/>
      <c r="B86" s="74"/>
    </row>
    <row r="87" spans="1:2" ht="13.5" thickBot="1">
      <c r="A87" s="75"/>
      <c r="B87" s="76"/>
    </row>
  </sheetData>
  <sheetProtection password="9E94" sheet="1" objects="1" scenarios="1"/>
  <mergeCells count="9">
    <mergeCell ref="C1:F1"/>
    <mergeCell ref="C2:F2"/>
    <mergeCell ref="A85:B87"/>
    <mergeCell ref="B7:B8"/>
    <mergeCell ref="B15:B16"/>
    <mergeCell ref="B23:B24"/>
    <mergeCell ref="C7:C8"/>
    <mergeCell ref="C15:C16"/>
    <mergeCell ref="C23:C24"/>
  </mergeCells>
  <hyperlinks>
    <hyperlink ref="C2:F2" r:id="rId1" display="Se hai bisogno d'aiuto, clicca qui"/>
    <hyperlink ref="A85:B87" location="COLONNA" display="PER TORNARE INDIETRO, CLICCA QUI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2:H2"/>
  <sheetViews>
    <sheetView zoomScalePageLayoutView="0" workbookViewId="0" topLeftCell="B1">
      <selection activeCell="C2" sqref="C2:H2"/>
    </sheetView>
  </sheetViews>
  <sheetFormatPr defaultColWidth="9.140625" defaultRowHeight="12.75"/>
  <cols>
    <col min="1" max="16384" width="9.140625" style="1" customWidth="1"/>
  </cols>
  <sheetData>
    <row r="1" ht="13.5" thickBot="1"/>
    <row r="2" spans="3:8" ht="13.5" thickBot="1">
      <c r="C2" s="85" t="s">
        <v>23</v>
      </c>
      <c r="D2" s="86"/>
      <c r="E2" s="86"/>
      <c r="F2" s="86"/>
      <c r="G2" s="86"/>
      <c r="H2" s="87"/>
    </row>
  </sheetData>
  <sheetProtection password="9E94" sheet="1" objects="1" scenarios="1"/>
  <mergeCells count="1">
    <mergeCell ref="C2:H2"/>
  </mergeCells>
  <hyperlinks>
    <hyperlink ref="C2:H2" location="CORPO" display="PER TORNARE INDIETRO, CLICCA QUI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I1"/>
  <sheetViews>
    <sheetView zoomScalePageLayoutView="0" workbookViewId="0" topLeftCell="A1">
      <selection activeCell="D1" sqref="D1:I1"/>
    </sheetView>
  </sheetViews>
  <sheetFormatPr defaultColWidth="9.140625" defaultRowHeight="12.75"/>
  <cols>
    <col min="1" max="16384" width="9.140625" style="1" customWidth="1"/>
  </cols>
  <sheetData>
    <row r="1" spans="4:9" ht="20.25" customHeight="1" thickBot="1">
      <c r="D1" s="88" t="s">
        <v>23</v>
      </c>
      <c r="E1" s="89"/>
      <c r="F1" s="89"/>
      <c r="G1" s="89"/>
      <c r="H1" s="89"/>
      <c r="I1" s="90"/>
    </row>
  </sheetData>
  <sheetProtection password="9E94" sheet="1" objects="1" scenarios="1"/>
  <mergeCells count="1">
    <mergeCell ref="D1:I1"/>
  </mergeCells>
  <hyperlinks>
    <hyperlink ref="D1:I1" location="SCHELETRO" display="PER TORNARE INDIETRO, CLICCA QUI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dcterms:created xsi:type="dcterms:W3CDTF">1996-11-05T10:16:36Z</dcterms:created>
  <dcterms:modified xsi:type="dcterms:W3CDTF">2016-09-09T05:55:24Z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